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27DD8265-B85A-41FD-8C69-719AECDB37EA}" xr6:coauthVersionLast="47" xr6:coauthVersionMax="47" xr10:uidLastSave="{00000000-0000-0000-0000-000000000000}"/>
  <bookViews>
    <workbookView xWindow="-120" yWindow="-120" windowWidth="20730" windowHeight="11160" tabRatio="170" xr2:uid="{00000000-000D-0000-FFFF-FFFF00000000}"/>
  </bookViews>
  <sheets>
    <sheet name="Munka1" sheetId="2" r:id="rId1"/>
    <sheet name="Munka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Titles" localSheetId="0">Munka1!$6:$6</definedName>
    <definedName name="_xlnm.Print_Area" localSheetId="0">Munka1!$A$1:$H$80</definedName>
  </definedNames>
  <calcPr calcId="181029"/>
</workbook>
</file>

<file path=xl/calcChain.xml><?xml version="1.0" encoding="utf-8"?>
<calcChain xmlns="http://schemas.openxmlformats.org/spreadsheetml/2006/main">
  <c r="D16" i="2" l="1"/>
  <c r="H35" i="2"/>
  <c r="F8" i="2"/>
  <c r="G8" i="2"/>
  <c r="E8" i="2"/>
  <c r="H61" i="2"/>
  <c r="G45" i="2"/>
  <c r="F45" i="2"/>
  <c r="E45" i="2"/>
  <c r="D19" i="2"/>
  <c r="F27" i="2"/>
  <c r="E27" i="2"/>
  <c r="G27" i="2" l="1"/>
  <c r="H11" i="2"/>
  <c r="H19" i="2"/>
  <c r="D27" i="2"/>
  <c r="H45" i="2"/>
  <c r="D53" i="2"/>
  <c r="D69" i="2" s="1"/>
  <c r="F53" i="2"/>
  <c r="F69" i="2" s="1"/>
  <c r="F77" i="2" s="1"/>
  <c r="E53" i="2"/>
  <c r="E69" i="2" s="1"/>
  <c r="E77" i="2" s="1"/>
  <c r="H37" i="2"/>
  <c r="E60" i="2"/>
  <c r="E62" i="2" s="1"/>
  <c r="F60" i="2"/>
  <c r="F62" i="2" s="1"/>
  <c r="G60" i="2"/>
  <c r="G62" i="2" s="1"/>
  <c r="H59" i="2"/>
  <c r="D77" i="2" l="1"/>
  <c r="H27" i="2"/>
  <c r="G43" i="2"/>
  <c r="F43" i="2"/>
  <c r="H60" i="2" l="1"/>
  <c r="D62" i="2"/>
  <c r="H62" i="2" s="1"/>
  <c r="H43" i="2"/>
  <c r="E46" i="2"/>
  <c r="D46" i="2"/>
  <c r="G51" i="2" l="1"/>
  <c r="G67" i="2" s="1"/>
  <c r="F51" i="2"/>
  <c r="F67" i="2" s="1"/>
  <c r="E51" i="2"/>
  <c r="E67" i="2" s="1"/>
  <c r="D51" i="2"/>
  <c r="H51" i="2" l="1"/>
  <c r="D20" i="2"/>
  <c r="F20" i="2"/>
  <c r="G20" i="2"/>
  <c r="E20" i="2"/>
  <c r="H17" i="2"/>
  <c r="D67" i="2"/>
  <c r="H67" i="2" s="1"/>
  <c r="D38" i="2"/>
  <c r="F25" i="2"/>
  <c r="F75" i="2" s="1"/>
  <c r="E25" i="2"/>
  <c r="E75" i="2" s="1"/>
  <c r="D25" i="2"/>
  <c r="D54" i="2" l="1"/>
  <c r="D70" i="2" s="1"/>
  <c r="G38" i="2"/>
  <c r="F38" i="2"/>
  <c r="E52" i="2"/>
  <c r="E68" i="2" s="1"/>
  <c r="E38" i="2"/>
  <c r="E54" i="2" s="1"/>
  <c r="E70" i="2" s="1"/>
  <c r="H20" i="2"/>
  <c r="H18" i="2"/>
  <c r="D12" i="2"/>
  <c r="D28" i="2" s="1"/>
  <c r="D52" i="2"/>
  <c r="H36" i="2"/>
  <c r="D75" i="2"/>
  <c r="G25" i="2"/>
  <c r="G75" i="2" s="1"/>
  <c r="H9" i="2"/>
  <c r="H25" i="2" s="1"/>
  <c r="D26" i="2" l="1"/>
  <c r="D78" i="2"/>
  <c r="H38" i="2"/>
  <c r="E26" i="2"/>
  <c r="E76" i="2" s="1"/>
  <c r="E12" i="2"/>
  <c r="E28" i="2" s="1"/>
  <c r="E78" i="2" s="1"/>
  <c r="F26" i="2"/>
  <c r="F12" i="2"/>
  <c r="F28" i="2" s="1"/>
  <c r="G26" i="2"/>
  <c r="G12" i="2"/>
  <c r="G28" i="2" s="1"/>
  <c r="H75" i="2"/>
  <c r="D68" i="2"/>
  <c r="H10" i="2"/>
  <c r="H26" i="2" l="1"/>
  <c r="H12" i="2"/>
  <c r="H28" i="2" s="1"/>
  <c r="D76" i="2"/>
  <c r="G69" i="2" l="1"/>
  <c r="H53" i="2"/>
  <c r="G77" i="2" l="1"/>
  <c r="H77" i="2" s="1"/>
  <c r="H69" i="2"/>
  <c r="F16" i="2" l="1"/>
  <c r="F24" i="2" l="1"/>
  <c r="G16" i="2"/>
  <c r="G24" i="2" s="1"/>
  <c r="G42" i="2" l="1"/>
  <c r="G44" i="2" s="1"/>
  <c r="F42" i="2"/>
  <c r="F44" i="2" s="1"/>
  <c r="F46" i="2" l="1"/>
  <c r="H44" i="2"/>
  <c r="F52" i="2"/>
  <c r="G46" i="2"/>
  <c r="G54" i="2" s="1"/>
  <c r="G70" i="2" s="1"/>
  <c r="G78" i="2" s="1"/>
  <c r="G52" i="2"/>
  <c r="G68" i="2" s="1"/>
  <c r="G76" i="2" s="1"/>
  <c r="E42" i="2"/>
  <c r="F68" i="2" l="1"/>
  <c r="H52" i="2"/>
  <c r="H46" i="2"/>
  <c r="F54" i="2"/>
  <c r="F70" i="2" l="1"/>
  <c r="H54" i="2"/>
  <c r="H68" i="2"/>
  <c r="F76" i="2"/>
  <c r="H76" i="2" s="1"/>
  <c r="D42" i="2"/>
  <c r="H70" i="2" l="1"/>
  <c r="F78" i="2"/>
  <c r="H78" i="2" s="1"/>
  <c r="H42" i="2"/>
  <c r="F34" i="2" l="1"/>
  <c r="G34" i="2"/>
  <c r="G50" i="2" s="1"/>
  <c r="G66" i="2" s="1"/>
  <c r="G74" i="2" s="1"/>
  <c r="F50" i="2" l="1"/>
  <c r="F66" i="2" l="1"/>
  <c r="F74" i="2" l="1"/>
  <c r="E34" i="2" l="1"/>
  <c r="E50" i="2" l="1"/>
  <c r="E66" i="2" l="1"/>
  <c r="D8" i="2" l="1"/>
  <c r="H8" i="2" l="1"/>
  <c r="D24" i="2"/>
  <c r="D58" i="2" l="1"/>
  <c r="H58" i="2" s="1"/>
  <c r="E16" i="2" l="1"/>
  <c r="E24" i="2" l="1"/>
  <c r="H16" i="2"/>
  <c r="H24" i="2" s="1"/>
  <c r="E74" i="2" l="1"/>
  <c r="I24" i="2"/>
  <c r="D34" i="2" l="1"/>
  <c r="D50" i="2" l="1"/>
  <c r="H34" i="2"/>
  <c r="I50" i="2" s="1"/>
  <c r="H50" i="2" l="1"/>
  <c r="I66" i="2" s="1"/>
  <c r="D66" i="2"/>
  <c r="H66" i="2" l="1"/>
  <c r="I74" i="2" s="1"/>
  <c r="D74" i="2"/>
  <c r="H74" i="2" s="1"/>
</calcChain>
</file>

<file path=xl/sharedStrings.xml><?xml version="1.0" encoding="utf-8"?>
<sst xmlns="http://schemas.openxmlformats.org/spreadsheetml/2006/main" count="80" uniqueCount="62">
  <si>
    <t>MEGNEVEZÉS</t>
  </si>
  <si>
    <t>I.</t>
  </si>
  <si>
    <t>II.</t>
  </si>
  <si>
    <t>III.</t>
  </si>
  <si>
    <t>Önkormányzat és intézmények összesen</t>
  </si>
  <si>
    <t>BEVÉTELEK ÖSSZESEN eredeti előirányzat</t>
  </si>
  <si>
    <t>KIADÁSOK ÖSSZESEN eredeti előirányzat</t>
  </si>
  <si>
    <t>Adatok Ft-ban</t>
  </si>
  <si>
    <t>BEVÉTELEK ÉS KIADÁSOK EGYENLEGE eredeti előirányzat</t>
  </si>
  <si>
    <t>KÖLTSÉGVETÉSI BEVÉTELEK  eredeti előirányzat</t>
  </si>
  <si>
    <t>FINANSZÍROZÁSI BEVÉTELEK eredeti előirányzat</t>
  </si>
  <si>
    <t>Működési  kiadások eredeti előirányzat</t>
  </si>
  <si>
    <t>Felhalmozási kiadások  eredeti előirányzat</t>
  </si>
  <si>
    <t>KÖLTSÉGVETÉSI KIADÁSOK eredeti előirányzat</t>
  </si>
  <si>
    <t>KÖLTSÉGVETÉSI KIADÁSOK</t>
  </si>
  <si>
    <t>FINANSZÍROZÁSI KIADÁSOK eredeti előirányzat</t>
  </si>
  <si>
    <t>6. melléklet</t>
  </si>
  <si>
    <t>ÖSSZESÍTETT BEVÉTELEK</t>
  </si>
  <si>
    <t>ÖSSZESÍTETT KIADÁSOK</t>
  </si>
  <si>
    <t>Összesítő Biharnagybajom Községi Önkormányzat és intézményei</t>
  </si>
  <si>
    <t>Biharnagybajom Községi Önkormányzat</t>
  </si>
  <si>
    <t>Mosoly-Vár Óvoda</t>
  </si>
  <si>
    <t>Biharnagybajomi Polgármesteri Hivatal</t>
  </si>
  <si>
    <t>Bajomi Biztos Pont Szociális Intézmény és Biztos Kezdet Gyerekház</t>
  </si>
  <si>
    <t>KÖLTSÉGVETÉSI BEVÉTELEK  előirányzat változás</t>
  </si>
  <si>
    <t>FINANSZÍROZÁSI BEVÉTELEK  előirányzat változás</t>
  </si>
  <si>
    <t>BEVÉTELEK ÖSSZESEN  előirányzat változás</t>
  </si>
  <si>
    <t>Működési  kiadások  előirányzat változás</t>
  </si>
  <si>
    <t>Felhalmozási kiadások  előirányzat változás</t>
  </si>
  <si>
    <t>KÖLTSÉGVETÉSI KIADÁSOK előirányzat változás</t>
  </si>
  <si>
    <t>FINANSZÍROZÁSI KIADÁSOK előirányzat változás</t>
  </si>
  <si>
    <t>KIADÁSOK ÖSSZESEN előirányzat változás</t>
  </si>
  <si>
    <t>BEVÉTELEK ÉS KIADÁSOK EGYENLEGE előirányzat változás</t>
  </si>
  <si>
    <t>2026. évi bevételeiről és kiadásairól</t>
  </si>
  <si>
    <t>a .../2026. (….) önkormányzati rendelethez</t>
  </si>
  <si>
    <t>KÖLTSÉGVETÉSI BEVÉTELEK  módosított előirányzat 2026.06.30-án</t>
  </si>
  <si>
    <t>KÖLTSÉGVETÉSI BEVÉTELEK  módosított előirányzat 2026.09.30-án</t>
  </si>
  <si>
    <t>KÖLTSÉGVETÉSI BEVÉTELEK  módosított előirányzat 2026.12.31-én</t>
  </si>
  <si>
    <t>FINANSZÍROZÁSI BEVÉTELEK módosított előirányzat 2026.06.30-án</t>
  </si>
  <si>
    <t>FINANSZÍROZÁSI BEVÉTELEK módosított előirányzat 2026.09.30-án</t>
  </si>
  <si>
    <t>FINANSZÍROZÁSI BEVÉTELEK módosított előirányzat 2026.12.31-én</t>
  </si>
  <si>
    <t>BEVÉTELEK ÖSSZESEN módosított előirányzat 2026.06.30-án</t>
  </si>
  <si>
    <t>BEVÉTELEK ÖSSZESEN módosított előirányzat 2026.09.30-án</t>
  </si>
  <si>
    <t>BEVÉTELEK ÖSSZESEN módosított előirányzat 2026.12.31-én</t>
  </si>
  <si>
    <t>Működési  kiadások módosított előirányzat 2026.06.30-án</t>
  </si>
  <si>
    <t>Működési  kiadások módosított előirányzat 2026.09.30-án</t>
  </si>
  <si>
    <t>Működési  kiadások módosított előirányzat 2026.12.31-én</t>
  </si>
  <si>
    <t>Felhalmozási kiadások módosított előirányzat 2026.06.30-án</t>
  </si>
  <si>
    <t>Felhalmozási kiadások módosított előirányzat 2026.09.30-án</t>
  </si>
  <si>
    <t>Felhalmozási kiadások módosított előirányzat 2026.12.31-én</t>
  </si>
  <si>
    <t>KÖLTSÉGVETÉSI KIADÁSOK módosított előirányzat 2026.06.30-án</t>
  </si>
  <si>
    <t>KÖLTSÉGVETÉSI KIADÁSOK módosított előirányzat 2026.09.30-án</t>
  </si>
  <si>
    <t>KÖLTSÉGVETÉSI KIADÁSOK módosított előirányzat 2026.12.31-én</t>
  </si>
  <si>
    <t>FINANSZÍROZÁSI KIADÁSOK módosított előirányzat 2026.06.30-án</t>
  </si>
  <si>
    <t>FINANSZÍROZÁSI KIADÁSOK módosított előirányzat 2026.09.30-án</t>
  </si>
  <si>
    <t>FINANSZÍROZÁSI KIADÁSOK módosított előirányzat 2026.12.31-én</t>
  </si>
  <si>
    <t>KIADÁSOK ÖSSZESEN módosított előirányzat 2026.06.30-án</t>
  </si>
  <si>
    <t>KIADÁSOK ÖSSZESEN módosított előirányzat 2026.09.30-án</t>
  </si>
  <si>
    <t>KIADÁSOK ÖSSZESEN módosított előirányzat 2026.12.31-én</t>
  </si>
  <si>
    <t>BEVÉTELEK ÉS KIADÁSOK EGYENLEGE módosított előirányzat 2026.06.30-án</t>
  </si>
  <si>
    <t>BEVÉTELEK ÉS KIADÁSOK EGYENLEGE módosított előirányzat 2026.09.30-án</t>
  </si>
  <si>
    <t>BEVÉTELEK ÉS KIADÁSOK EGYENLEGE módosított előirányzat 2026.12.31-én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</si>
</sst>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3"/>
      <name val="Arial CE"/>
      <charset val="238"/>
    </font>
    <font>
      <sz val="16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4"/>
      <name val="Arial CE"/>
      <charset val="238"/>
    </font>
    <font>
      <b/>
      <sz val="2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6"/>
      <name val="Times New Roman"/>
      <family val="1"/>
      <charset val="238"/>
    </font>
    <font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3" fontId="18" fillId="0" borderId="1" xfId="0" applyNumberFormat="1" applyFont="1" applyBorder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3" fontId="19" fillId="0" borderId="0" xfId="0" applyNumberFormat="1" applyFont="1" applyAlignment="1">
      <alignment vertical="center" wrapText="1"/>
    </xf>
    <xf numFmtId="3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1.%20mell&#233;klet%202026_k&#233;sz_1v.xlsx" TargetMode="External"/><Relationship Id="rId1" Type="http://schemas.openxmlformats.org/officeDocument/2006/relationships/externalLinkPath" Target="1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2.%20mell&#233;klet%202026_k&#233;sz_1v.xlsx" TargetMode="External"/><Relationship Id="rId1" Type="http://schemas.openxmlformats.org/officeDocument/2006/relationships/externalLinkPath" Target="2.%20mell&#233;klet%202026_k&#233;sz_1v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2.%20mell&#233;klet%202025_1v_k&#233;sz_20250930.xlsx" TargetMode="External"/><Relationship Id="rId1" Type="http://schemas.openxmlformats.org/officeDocument/2006/relationships/externalLinkPath" Target="/K&#214;LTS&#201;GVET&#201;S/2025/2%20m&#243;dos&#237;t&#225;s/2.%20mell&#233;klet%202025_1v_k&#233;sz_20250930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3.%20mell&#233;klet%202026_k&#233;sz_1v.xlsx" TargetMode="External"/><Relationship Id="rId1" Type="http://schemas.openxmlformats.org/officeDocument/2006/relationships/externalLinkPath" Target="3.%20mell&#233;klet%202026_k&#233;sz_1v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4.%20mell&#233;klet%202026_k&#233;sz_1v.xlsx" TargetMode="External"/><Relationship Id="rId1" Type="http://schemas.openxmlformats.org/officeDocument/2006/relationships/externalLinkPath" Target="4.%20mell&#233;klet%202026_k&#233;sz_1v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4.%20mell&#233;klet%202025_1v_k&#233;sz_20250630.xlsx" TargetMode="External"/><Relationship Id="rId1" Type="http://schemas.openxmlformats.org/officeDocument/2006/relationships/externalLinkPath" Target="/K&#214;LTS&#201;GVET&#201;S/2025/1%20m&#243;dos&#237;t&#225;s/4.%20mell&#233;klet%202025_1v_k&#233;sz_2025063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4.%20mell&#233;klet%202025_1v_k&#233;sz_20250930.xlsx" TargetMode="External"/><Relationship Id="rId1" Type="http://schemas.openxmlformats.org/officeDocument/2006/relationships/externalLinkPath" Target="/K&#214;LTS&#201;GVET&#201;S/2025/2%20m&#243;dos&#237;t&#225;s/4.%20mell&#233;klet%202025_1v_k&#233;sz_20250930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5.%20mell&#233;klet%202026_k&#233;sz_1v.xlsx" TargetMode="External"/><Relationship Id="rId1" Type="http://schemas.openxmlformats.org/officeDocument/2006/relationships/externalLinkPath" Target="5.%20mell&#233;klet%202026_k&#233;sz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">
          <cell r="D21">
            <v>7855000</v>
          </cell>
        </row>
        <row r="74">
          <cell r="D74">
            <v>619206101</v>
          </cell>
        </row>
        <row r="92">
          <cell r="D92">
            <v>214666477</v>
          </cell>
        </row>
        <row r="113">
          <cell r="D113">
            <v>70700834</v>
          </cell>
        </row>
        <row r="131">
          <cell r="D131">
            <v>2477616</v>
          </cell>
        </row>
        <row r="151">
          <cell r="D151">
            <v>1238808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64996054</v>
          </cell>
        </row>
        <row r="72">
          <cell r="D72">
            <v>61482455</v>
          </cell>
        </row>
        <row r="73">
          <cell r="D73">
            <v>176557839</v>
          </cell>
        </row>
        <row r="74">
          <cell r="D74">
            <v>194440006</v>
          </cell>
        </row>
        <row r="75">
          <cell r="D75">
            <v>32161480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0">
          <cell r="H10">
            <v>0</v>
          </cell>
        </row>
        <row r="75">
          <cell r="G75">
            <v>0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79">
          <cell r="E279">
            <v>234167933</v>
          </cell>
        </row>
        <row r="354">
          <cell r="E354">
            <v>247258673</v>
          </cell>
        </row>
        <row r="387">
          <cell r="E387">
            <v>196917622</v>
          </cell>
        </row>
        <row r="420">
          <cell r="E420">
            <v>33400288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68">
          <cell r="D68">
            <v>246121038</v>
          </cell>
        </row>
        <row r="95">
          <cell r="D95">
            <v>0</v>
          </cell>
        </row>
        <row r="118">
          <cell r="D118">
            <v>0</v>
          </cell>
        </row>
        <row r="137">
          <cell r="D137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91">
          <cell r="D91">
            <v>327162121</v>
          </cell>
        </row>
        <row r="141">
          <cell r="E141">
            <v>0</v>
          </cell>
        </row>
        <row r="160">
          <cell r="E160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95">
          <cell r="G95">
            <v>4972707</v>
          </cell>
        </row>
        <row r="122">
          <cell r="G122">
            <v>0</v>
          </cell>
        </row>
        <row r="145">
          <cell r="G145">
            <v>0</v>
          </cell>
        </row>
        <row r="164">
          <cell r="G164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15420336</v>
          </cell>
        </row>
        <row r="27">
          <cell r="D27">
            <v>415066062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87"/>
  <sheetViews>
    <sheetView tabSelected="1" view="pageBreakPreview" topLeftCell="A43" zoomScale="75" zoomScaleNormal="75" zoomScaleSheetLayoutView="75" workbookViewId="0">
      <selection activeCell="H58" sqref="H58"/>
    </sheetView>
  </sheetViews>
  <sheetFormatPr defaultColWidth="9.140625" defaultRowHeight="18.75" x14ac:dyDescent="0.2"/>
  <cols>
    <col min="1" max="1" width="4.42578125" style="10" customWidth="1"/>
    <col min="2" max="2" width="4.42578125" style="21" customWidth="1"/>
    <col min="3" max="3" width="97.140625" style="21" customWidth="1"/>
    <col min="4" max="4" width="20.42578125" style="12" customWidth="1"/>
    <col min="5" max="7" width="18.28515625" style="12" customWidth="1"/>
    <col min="8" max="8" width="19.7109375" style="11" customWidth="1"/>
    <col min="9" max="9" width="18.28515625" style="18" customWidth="1"/>
    <col min="10" max="10" width="13.42578125" style="12" customWidth="1"/>
    <col min="11" max="16" width="20.7109375" style="12" customWidth="1"/>
    <col min="17" max="16384" width="9.140625" style="12"/>
  </cols>
  <sheetData>
    <row r="1" spans="1:15" ht="30.6" customHeight="1" x14ac:dyDescent="0.2">
      <c r="D1" s="11"/>
      <c r="E1" s="11"/>
      <c r="F1" s="11"/>
      <c r="G1" s="11"/>
      <c r="H1" s="32" t="s">
        <v>16</v>
      </c>
    </row>
    <row r="2" spans="1:15" ht="30.6" customHeight="1" x14ac:dyDescent="0.2">
      <c r="A2" s="53" t="s">
        <v>34</v>
      </c>
      <c r="B2" s="53"/>
      <c r="C2" s="53"/>
      <c r="D2" s="53"/>
      <c r="E2" s="53"/>
      <c r="F2" s="53"/>
      <c r="G2" s="53"/>
      <c r="H2" s="53"/>
    </row>
    <row r="3" spans="1:15" ht="34.9" customHeight="1" x14ac:dyDescent="0.2">
      <c r="A3" s="54" t="s">
        <v>19</v>
      </c>
      <c r="B3" s="54"/>
      <c r="C3" s="54"/>
      <c r="D3" s="54"/>
      <c r="E3" s="54"/>
      <c r="F3" s="54"/>
      <c r="G3" s="54"/>
      <c r="H3" s="54"/>
    </row>
    <row r="4" spans="1:15" ht="34.9" customHeight="1" x14ac:dyDescent="0.2">
      <c r="A4" s="54" t="s">
        <v>33</v>
      </c>
      <c r="B4" s="54"/>
      <c r="C4" s="54"/>
      <c r="D4" s="54"/>
      <c r="E4" s="54"/>
      <c r="F4" s="54"/>
      <c r="G4" s="54"/>
      <c r="H4" s="54"/>
    </row>
    <row r="5" spans="1:15" ht="34.15" customHeight="1" x14ac:dyDescent="0.2">
      <c r="D5" s="13"/>
      <c r="E5" s="13"/>
      <c r="F5" s="13"/>
      <c r="G5" s="13"/>
      <c r="H5" s="9" t="s">
        <v>7</v>
      </c>
    </row>
    <row r="6" spans="1:15" ht="89.25" customHeight="1" x14ac:dyDescent="0.2">
      <c r="A6" s="55" t="s">
        <v>0</v>
      </c>
      <c r="B6" s="55"/>
      <c r="C6" s="55"/>
      <c r="D6" s="8" t="s">
        <v>20</v>
      </c>
      <c r="E6" s="8" t="s">
        <v>22</v>
      </c>
      <c r="F6" s="8" t="s">
        <v>21</v>
      </c>
      <c r="G6" s="8" t="s">
        <v>23</v>
      </c>
      <c r="H6" s="8" t="s">
        <v>4</v>
      </c>
    </row>
    <row r="7" spans="1:15" ht="30" customHeight="1" x14ac:dyDescent="0.2">
      <c r="A7" s="60" t="s">
        <v>1</v>
      </c>
      <c r="B7" s="49" t="s">
        <v>17</v>
      </c>
      <c r="C7" s="49"/>
      <c r="D7" s="14"/>
      <c r="E7" s="14"/>
      <c r="F7" s="14"/>
      <c r="G7" s="14"/>
      <c r="H7" s="14"/>
    </row>
    <row r="8" spans="1:15" s="1" customFormat="1" ht="30" customHeight="1" x14ac:dyDescent="0.2">
      <c r="A8" s="61"/>
      <c r="B8" s="42" t="s">
        <v>9</v>
      </c>
      <c r="C8" s="42"/>
      <c r="D8" s="15">
        <f>[1]Munka1!$D$74+[1]Munka1!$D$92</f>
        <v>833872578</v>
      </c>
      <c r="E8" s="15">
        <f>[1]Munka1!$D$113</f>
        <v>70700834</v>
      </c>
      <c r="F8" s="15">
        <f>[1]Munka1!$D$131</f>
        <v>2477616</v>
      </c>
      <c r="G8" s="15">
        <f>[1]Munka1!$D$151</f>
        <v>1238808</v>
      </c>
      <c r="H8" s="15">
        <f>SUM(D8:G8)</f>
        <v>908289836</v>
      </c>
      <c r="I8" s="18"/>
      <c r="K8" s="1">
        <v>805504394</v>
      </c>
      <c r="L8" s="1">
        <v>59240759</v>
      </c>
      <c r="M8" s="1">
        <v>903546</v>
      </c>
      <c r="N8" s="1">
        <v>451773</v>
      </c>
      <c r="O8" s="1">
        <v>866100472</v>
      </c>
    </row>
    <row r="9" spans="1:15" s="37" customFormat="1" ht="30" customHeight="1" x14ac:dyDescent="0.2">
      <c r="A9" s="61"/>
      <c r="B9" s="43" t="s">
        <v>24</v>
      </c>
      <c r="C9" s="43"/>
      <c r="D9" s="35"/>
      <c r="E9" s="35"/>
      <c r="F9" s="35"/>
      <c r="G9" s="35"/>
      <c r="H9" s="35">
        <f t="shared" ref="H9:H10" si="0">SUM(D9:G9)</f>
        <v>0</v>
      </c>
      <c r="I9" s="36"/>
    </row>
    <row r="10" spans="1:15" s="1" customFormat="1" ht="30" customHeight="1" x14ac:dyDescent="0.2">
      <c r="A10" s="61"/>
      <c r="B10" s="42" t="s">
        <v>35</v>
      </c>
      <c r="C10" s="42"/>
      <c r="D10" s="15"/>
      <c r="E10" s="15"/>
      <c r="F10" s="15"/>
      <c r="G10" s="15"/>
      <c r="H10" s="15">
        <f t="shared" si="0"/>
        <v>0</v>
      </c>
      <c r="I10" s="18"/>
    </row>
    <row r="11" spans="1:15" s="1" customFormat="1" ht="30" customHeight="1" x14ac:dyDescent="0.2">
      <c r="A11" s="61"/>
      <c r="B11" s="43" t="s">
        <v>24</v>
      </c>
      <c r="C11" s="43"/>
      <c r="D11" s="35"/>
      <c r="E11" s="35"/>
      <c r="F11" s="35"/>
      <c r="G11" s="35"/>
      <c r="H11" s="35">
        <f>SUM(D11:G11)</f>
        <v>0</v>
      </c>
      <c r="I11" s="18"/>
    </row>
    <row r="12" spans="1:15" s="1" customFormat="1" ht="30" customHeight="1" x14ac:dyDescent="0.2">
      <c r="A12" s="61"/>
      <c r="B12" s="42" t="s">
        <v>36</v>
      </c>
      <c r="C12" s="42"/>
      <c r="D12" s="15">
        <f>SUM(D10:D11)</f>
        <v>0</v>
      </c>
      <c r="E12" s="15">
        <f t="shared" ref="E12:H12" si="1">SUM(E10:E11)</f>
        <v>0</v>
      </c>
      <c r="F12" s="15">
        <f t="shared" si="1"/>
        <v>0</v>
      </c>
      <c r="G12" s="15">
        <f t="shared" si="1"/>
        <v>0</v>
      </c>
      <c r="H12" s="15">
        <f t="shared" si="1"/>
        <v>0</v>
      </c>
      <c r="I12" s="18"/>
    </row>
    <row r="13" spans="1:15" s="1" customFormat="1" ht="30" customHeight="1" x14ac:dyDescent="0.2">
      <c r="A13" s="61"/>
      <c r="B13" s="43" t="s">
        <v>24</v>
      </c>
      <c r="C13" s="43"/>
      <c r="D13" s="15"/>
      <c r="E13" s="15"/>
      <c r="F13" s="15"/>
      <c r="G13" s="15"/>
      <c r="H13" s="15"/>
      <c r="I13" s="18"/>
    </row>
    <row r="14" spans="1:15" s="1" customFormat="1" ht="30" customHeight="1" x14ac:dyDescent="0.2">
      <c r="A14" s="61"/>
      <c r="B14" s="42" t="s">
        <v>37</v>
      </c>
      <c r="C14" s="42"/>
      <c r="D14" s="15"/>
      <c r="E14" s="15"/>
      <c r="F14" s="15"/>
      <c r="G14" s="15"/>
      <c r="H14" s="15"/>
      <c r="I14" s="18"/>
    </row>
    <row r="15" spans="1:15" s="1" customFormat="1" ht="30" customHeight="1" x14ac:dyDescent="0.2">
      <c r="A15" s="61"/>
      <c r="B15" s="42"/>
      <c r="C15" s="42"/>
      <c r="D15" s="15"/>
      <c r="E15" s="15"/>
      <c r="F15" s="15"/>
      <c r="G15" s="15"/>
      <c r="H15" s="16"/>
      <c r="I15" s="18"/>
    </row>
    <row r="16" spans="1:15" s="1" customFormat="1" ht="30" customHeight="1" x14ac:dyDescent="0.2">
      <c r="A16" s="61"/>
      <c r="B16" s="42" t="s">
        <v>10</v>
      </c>
      <c r="C16" s="42"/>
      <c r="D16" s="15">
        <f>[2]Munka1!$D$72</f>
        <v>61482455</v>
      </c>
      <c r="E16" s="15">
        <f>[2]Munka1!$D$73</f>
        <v>176557839</v>
      </c>
      <c r="F16" s="15">
        <f>[2]Munka1!$D$74</f>
        <v>194440006</v>
      </c>
      <c r="G16" s="15">
        <f>[2]Munka1!$D$75</f>
        <v>32161480</v>
      </c>
      <c r="H16" s="15">
        <f>SUM(D16:G16)</f>
        <v>464641780</v>
      </c>
      <c r="I16" s="18"/>
      <c r="K16" s="1">
        <v>112559767</v>
      </c>
      <c r="L16" s="1">
        <v>143032394.22</v>
      </c>
      <c r="M16" s="1">
        <v>170624068</v>
      </c>
      <c r="N16" s="1">
        <v>29557922.289999999</v>
      </c>
      <c r="O16" s="1">
        <v>455774151.51000005</v>
      </c>
    </row>
    <row r="17" spans="1:9" s="37" customFormat="1" ht="30" customHeight="1" x14ac:dyDescent="0.2">
      <c r="A17" s="61"/>
      <c r="B17" s="43" t="s">
        <v>25</v>
      </c>
      <c r="C17" s="43"/>
      <c r="D17" s="35"/>
      <c r="E17" s="35"/>
      <c r="F17" s="35"/>
      <c r="G17" s="35"/>
      <c r="H17" s="35">
        <f t="shared" ref="H17:H20" si="2">SUM(D17:G17)</f>
        <v>0</v>
      </c>
      <c r="I17" s="36"/>
    </row>
    <row r="18" spans="1:9" s="1" customFormat="1" ht="30" customHeight="1" x14ac:dyDescent="0.2">
      <c r="A18" s="61"/>
      <c r="B18" s="46" t="s">
        <v>38</v>
      </c>
      <c r="C18" s="47"/>
      <c r="D18" s="15"/>
      <c r="E18" s="15"/>
      <c r="F18" s="15"/>
      <c r="G18" s="15"/>
      <c r="H18" s="15">
        <f t="shared" si="2"/>
        <v>0</v>
      </c>
      <c r="I18" s="18"/>
    </row>
    <row r="19" spans="1:9" s="1" customFormat="1" ht="30" customHeight="1" x14ac:dyDescent="0.2">
      <c r="A19" s="61"/>
      <c r="B19" s="44" t="s">
        <v>25</v>
      </c>
      <c r="C19" s="45"/>
      <c r="D19" s="35">
        <f>[3]Munka1!$G$75</f>
        <v>0</v>
      </c>
      <c r="E19" s="35"/>
      <c r="F19" s="35"/>
      <c r="G19" s="35"/>
      <c r="H19" s="35">
        <f t="shared" si="2"/>
        <v>0</v>
      </c>
      <c r="I19" s="18"/>
    </row>
    <row r="20" spans="1:9" s="1" customFormat="1" ht="30" customHeight="1" x14ac:dyDescent="0.2">
      <c r="A20" s="61"/>
      <c r="B20" s="46" t="s">
        <v>39</v>
      </c>
      <c r="C20" s="47"/>
      <c r="D20" s="15">
        <f t="shared" ref="D20:F20" si="3">SUM(D18:D19)</f>
        <v>0</v>
      </c>
      <c r="E20" s="15">
        <f t="shared" si="3"/>
        <v>0</v>
      </c>
      <c r="F20" s="15">
        <f t="shared" si="3"/>
        <v>0</v>
      </c>
      <c r="G20" s="15">
        <f>SUM(G18:G19)</f>
        <v>0</v>
      </c>
      <c r="H20" s="15">
        <f t="shared" si="2"/>
        <v>0</v>
      </c>
      <c r="I20" s="18"/>
    </row>
    <row r="21" spans="1:9" s="1" customFormat="1" ht="30" customHeight="1" x14ac:dyDescent="0.2">
      <c r="A21" s="61"/>
      <c r="B21" s="44" t="s">
        <v>25</v>
      </c>
      <c r="C21" s="45"/>
      <c r="D21" s="15"/>
      <c r="E21" s="15"/>
      <c r="F21" s="15"/>
      <c r="G21" s="15"/>
      <c r="H21" s="15"/>
      <c r="I21" s="18"/>
    </row>
    <row r="22" spans="1:9" s="1" customFormat="1" ht="30" customHeight="1" x14ac:dyDescent="0.2">
      <c r="A22" s="61"/>
      <c r="B22" s="46" t="s">
        <v>40</v>
      </c>
      <c r="C22" s="47"/>
      <c r="D22" s="15"/>
      <c r="E22" s="15"/>
      <c r="F22" s="15"/>
      <c r="G22" s="15"/>
      <c r="H22" s="15"/>
      <c r="I22" s="18"/>
    </row>
    <row r="23" spans="1:9" s="2" customFormat="1" ht="30" customHeight="1" x14ac:dyDescent="0.2">
      <c r="A23" s="61"/>
      <c r="B23" s="42"/>
      <c r="C23" s="42"/>
      <c r="D23" s="16"/>
      <c r="E23" s="16"/>
      <c r="F23" s="16"/>
      <c r="G23" s="16"/>
      <c r="H23" s="16"/>
      <c r="I23" s="19"/>
    </row>
    <row r="24" spans="1:9" s="2" customFormat="1" ht="30" customHeight="1" x14ac:dyDescent="0.2">
      <c r="A24" s="61"/>
      <c r="B24" s="49" t="s">
        <v>5</v>
      </c>
      <c r="C24" s="49"/>
      <c r="D24" s="16">
        <f>SUM(D8,D16)</f>
        <v>895355033</v>
      </c>
      <c r="E24" s="16">
        <f t="shared" ref="E24:G24" si="4">SUM(E8,E16)</f>
        <v>247258673</v>
      </c>
      <c r="F24" s="16">
        <f t="shared" si="4"/>
        <v>196917622</v>
      </c>
      <c r="G24" s="16">
        <f t="shared" si="4"/>
        <v>33400288</v>
      </c>
      <c r="H24" s="16">
        <f>SUM(H8,H16)</f>
        <v>1372931616</v>
      </c>
      <c r="I24" s="26">
        <f>SUM(D24:G24)</f>
        <v>1372931616</v>
      </c>
    </row>
    <row r="25" spans="1:9" s="34" customFormat="1" ht="30" customHeight="1" x14ac:dyDescent="0.2">
      <c r="A25" s="61"/>
      <c r="B25" s="48" t="s">
        <v>26</v>
      </c>
      <c r="C25" s="48"/>
      <c r="D25" s="17">
        <f>SUM(D9,D17)</f>
        <v>0</v>
      </c>
      <c r="E25" s="17">
        <f t="shared" ref="E25:G26" si="5">SUM(E9,E17)</f>
        <v>0</v>
      </c>
      <c r="F25" s="17">
        <f t="shared" si="5"/>
        <v>0</v>
      </c>
      <c r="G25" s="17">
        <f t="shared" si="5"/>
        <v>0</v>
      </c>
      <c r="H25" s="17">
        <f>SUM(H9,H17)</f>
        <v>0</v>
      </c>
      <c r="I25" s="33"/>
    </row>
    <row r="26" spans="1:9" s="2" customFormat="1" ht="30" customHeight="1" x14ac:dyDescent="0.2">
      <c r="A26" s="61"/>
      <c r="B26" s="58" t="s">
        <v>41</v>
      </c>
      <c r="C26" s="59"/>
      <c r="D26" s="16">
        <f>SUM(D10,D18)</f>
        <v>0</v>
      </c>
      <c r="E26" s="16">
        <f t="shared" si="5"/>
        <v>0</v>
      </c>
      <c r="F26" s="16">
        <f t="shared" si="5"/>
        <v>0</v>
      </c>
      <c r="G26" s="16">
        <f t="shared" si="5"/>
        <v>0</v>
      </c>
      <c r="H26" s="16">
        <f>SUM(H10,H18)</f>
        <v>0</v>
      </c>
      <c r="I26" s="26"/>
    </row>
    <row r="27" spans="1:9" s="2" customFormat="1" ht="30" customHeight="1" x14ac:dyDescent="0.2">
      <c r="A27" s="61"/>
      <c r="B27" s="56" t="s">
        <v>26</v>
      </c>
      <c r="C27" s="57"/>
      <c r="D27" s="16">
        <f>D11+D19</f>
        <v>0</v>
      </c>
      <c r="E27" s="16">
        <f t="shared" ref="E27:G27" si="6">E11+E19</f>
        <v>0</v>
      </c>
      <c r="F27" s="16">
        <f t="shared" si="6"/>
        <v>0</v>
      </c>
      <c r="G27" s="16">
        <f t="shared" si="6"/>
        <v>0</v>
      </c>
      <c r="H27" s="16">
        <f>SUM(H11,H19)</f>
        <v>0</v>
      </c>
      <c r="I27" s="26"/>
    </row>
    <row r="28" spans="1:9" s="2" customFormat="1" ht="30" customHeight="1" x14ac:dyDescent="0.2">
      <c r="A28" s="61"/>
      <c r="B28" s="58" t="s">
        <v>42</v>
      </c>
      <c r="C28" s="59"/>
      <c r="D28" s="16">
        <f>D12+D20</f>
        <v>0</v>
      </c>
      <c r="E28" s="16">
        <f t="shared" ref="E28:G28" si="7">E12+E20</f>
        <v>0</v>
      </c>
      <c r="F28" s="16">
        <f t="shared" si="7"/>
        <v>0</v>
      </c>
      <c r="G28" s="16">
        <f t="shared" si="7"/>
        <v>0</v>
      </c>
      <c r="H28" s="16">
        <f>SUM(H12,H20)</f>
        <v>0</v>
      </c>
      <c r="I28" s="26"/>
    </row>
    <row r="29" spans="1:9" s="2" customFormat="1" ht="30" customHeight="1" x14ac:dyDescent="0.2">
      <c r="A29" s="61"/>
      <c r="B29" s="56" t="s">
        <v>26</v>
      </c>
      <c r="C29" s="57"/>
      <c r="D29" s="16"/>
      <c r="E29" s="16"/>
      <c r="F29" s="16"/>
      <c r="G29" s="16"/>
      <c r="H29" s="16"/>
      <c r="I29" s="26"/>
    </row>
    <row r="30" spans="1:9" s="2" customFormat="1" ht="30" customHeight="1" x14ac:dyDescent="0.2">
      <c r="A30" s="62"/>
      <c r="B30" s="58" t="s">
        <v>43</v>
      </c>
      <c r="C30" s="59"/>
      <c r="D30" s="16"/>
      <c r="E30" s="16"/>
      <c r="F30" s="16"/>
      <c r="G30" s="16"/>
      <c r="H30" s="16"/>
      <c r="I30" s="26"/>
    </row>
    <row r="31" spans="1:9" s="2" customFormat="1" ht="30" customHeight="1" x14ac:dyDescent="0.2">
      <c r="A31" s="29"/>
      <c r="B31" s="42"/>
      <c r="C31" s="42"/>
      <c r="D31" s="16"/>
      <c r="E31" s="16"/>
      <c r="F31" s="16"/>
      <c r="G31" s="16"/>
      <c r="H31" s="16"/>
      <c r="I31" s="26"/>
    </row>
    <row r="32" spans="1:9" s="1" customFormat="1" ht="30" customHeight="1" x14ac:dyDescent="0.2">
      <c r="A32" s="63" t="s">
        <v>2</v>
      </c>
      <c r="B32" s="49" t="s">
        <v>18</v>
      </c>
      <c r="C32" s="49"/>
      <c r="D32" s="15"/>
      <c r="E32" s="15"/>
      <c r="F32" s="15"/>
      <c r="G32" s="15"/>
      <c r="H32" s="16"/>
      <c r="I32" s="18"/>
    </row>
    <row r="33" spans="1:9" s="1" customFormat="1" ht="30" customHeight="1" x14ac:dyDescent="0.2">
      <c r="A33" s="64"/>
      <c r="B33" s="49" t="s">
        <v>14</v>
      </c>
      <c r="C33" s="49"/>
      <c r="D33" s="15"/>
      <c r="E33" s="15"/>
      <c r="F33" s="15"/>
      <c r="G33" s="15"/>
      <c r="H33" s="16"/>
      <c r="I33" s="18"/>
    </row>
    <row r="34" spans="1:9" s="1" customFormat="1" ht="30" customHeight="1" x14ac:dyDescent="0.2">
      <c r="A34" s="64"/>
      <c r="B34" s="42" t="s">
        <v>11</v>
      </c>
      <c r="C34" s="42"/>
      <c r="D34" s="15">
        <f>[4]Munka1!$E$279</f>
        <v>234167933</v>
      </c>
      <c r="E34" s="15">
        <f>[4]Munka1!$E$354</f>
        <v>247258673</v>
      </c>
      <c r="F34" s="15">
        <f>[4]Munka1!$E$387</f>
        <v>196917622</v>
      </c>
      <c r="G34" s="15">
        <f>[4]Munka1!$E$420</f>
        <v>33400288</v>
      </c>
      <c r="H34" s="15">
        <f>SUM(C34:G34)</f>
        <v>711744516</v>
      </c>
      <c r="I34" s="18"/>
    </row>
    <row r="35" spans="1:9" s="37" customFormat="1" ht="30" customHeight="1" x14ac:dyDescent="0.2">
      <c r="A35" s="64"/>
      <c r="B35" s="43" t="s">
        <v>27</v>
      </c>
      <c r="C35" s="43"/>
      <c r="D35" s="35"/>
      <c r="E35" s="35"/>
      <c r="F35" s="35"/>
      <c r="G35" s="35"/>
      <c r="H35" s="35">
        <f t="shared" ref="H35:H38" si="8">SUM(C35:G35)</f>
        <v>0</v>
      </c>
      <c r="I35" s="36"/>
    </row>
    <row r="36" spans="1:9" s="1" customFormat="1" ht="30" customHeight="1" x14ac:dyDescent="0.2">
      <c r="A36" s="64"/>
      <c r="B36" s="46" t="s">
        <v>44</v>
      </c>
      <c r="C36" s="47"/>
      <c r="D36" s="15"/>
      <c r="E36" s="15"/>
      <c r="F36" s="15"/>
      <c r="G36" s="15"/>
      <c r="H36" s="15">
        <f t="shared" si="8"/>
        <v>0</v>
      </c>
      <c r="I36" s="18"/>
    </row>
    <row r="37" spans="1:9" s="1" customFormat="1" ht="30" customHeight="1" x14ac:dyDescent="0.2">
      <c r="A37" s="64"/>
      <c r="B37" s="44" t="s">
        <v>27</v>
      </c>
      <c r="C37" s="45"/>
      <c r="D37" s="35"/>
      <c r="E37" s="35"/>
      <c r="F37" s="35"/>
      <c r="G37" s="35"/>
      <c r="H37" s="35">
        <f t="shared" si="8"/>
        <v>0</v>
      </c>
      <c r="I37" s="18"/>
    </row>
    <row r="38" spans="1:9" s="1" customFormat="1" ht="30" customHeight="1" x14ac:dyDescent="0.2">
      <c r="A38" s="64"/>
      <c r="B38" s="46" t="s">
        <v>45</v>
      </c>
      <c r="C38" s="47"/>
      <c r="D38" s="15">
        <f>SUM(D36:D37)</f>
        <v>0</v>
      </c>
      <c r="E38" s="15">
        <f t="shared" ref="E38:G38" si="9">SUM(E36:E37)</f>
        <v>0</v>
      </c>
      <c r="F38" s="15">
        <f t="shared" si="9"/>
        <v>0</v>
      </c>
      <c r="G38" s="15">
        <f t="shared" si="9"/>
        <v>0</v>
      </c>
      <c r="H38" s="15">
        <f t="shared" si="8"/>
        <v>0</v>
      </c>
      <c r="I38" s="18"/>
    </row>
    <row r="39" spans="1:9" s="1" customFormat="1" ht="30" customHeight="1" x14ac:dyDescent="0.2">
      <c r="A39" s="64"/>
      <c r="B39" s="44" t="s">
        <v>27</v>
      </c>
      <c r="C39" s="45"/>
      <c r="D39" s="15"/>
      <c r="E39" s="15"/>
      <c r="F39" s="15"/>
      <c r="G39" s="15"/>
      <c r="H39" s="15"/>
      <c r="I39" s="18"/>
    </row>
    <row r="40" spans="1:9" s="1" customFormat="1" ht="30" customHeight="1" x14ac:dyDescent="0.2">
      <c r="A40" s="64"/>
      <c r="B40" s="46" t="s">
        <v>46</v>
      </c>
      <c r="C40" s="47"/>
      <c r="D40" s="15"/>
      <c r="E40" s="15"/>
      <c r="F40" s="15"/>
      <c r="G40" s="15"/>
      <c r="H40" s="15"/>
      <c r="I40" s="18"/>
    </row>
    <row r="41" spans="1:9" s="2" customFormat="1" ht="30" customHeight="1" x14ac:dyDescent="0.2">
      <c r="A41" s="64"/>
      <c r="B41" s="42"/>
      <c r="C41" s="42"/>
      <c r="D41" s="16"/>
      <c r="E41" s="16"/>
      <c r="F41" s="16"/>
      <c r="G41" s="16"/>
      <c r="H41" s="16"/>
      <c r="I41" s="19"/>
    </row>
    <row r="42" spans="1:9" s="1" customFormat="1" ht="30" customHeight="1" x14ac:dyDescent="0.2">
      <c r="A42" s="64"/>
      <c r="B42" s="42" t="s">
        <v>12</v>
      </c>
      <c r="C42" s="42"/>
      <c r="D42" s="15">
        <f>[5]Munka1!$D$68</f>
        <v>246121038</v>
      </c>
      <c r="E42" s="15">
        <f>[5]Munka1!$D$95</f>
        <v>0</v>
      </c>
      <c r="F42" s="15">
        <f>[5]Munka1!$D$118</f>
        <v>0</v>
      </c>
      <c r="G42" s="15">
        <f>[5]Munka1!$D$137</f>
        <v>0</v>
      </c>
      <c r="H42" s="15">
        <f>SUM(D42:G42)</f>
        <v>246121038</v>
      </c>
      <c r="I42" s="18"/>
    </row>
    <row r="43" spans="1:9" s="37" customFormat="1" ht="30" customHeight="1" x14ac:dyDescent="0.2">
      <c r="A43" s="64"/>
      <c r="B43" s="43" t="s">
        <v>28</v>
      </c>
      <c r="C43" s="43"/>
      <c r="D43" s="35"/>
      <c r="E43" s="35"/>
      <c r="F43" s="35">
        <f>[6]Munka1!$E$141</f>
        <v>0</v>
      </c>
      <c r="G43" s="35">
        <f>[6]Munka1!$E$160</f>
        <v>0</v>
      </c>
      <c r="H43" s="35">
        <f t="shared" ref="H43:H46" si="10">SUM(D43:G43)</f>
        <v>0</v>
      </c>
      <c r="I43" s="36"/>
    </row>
    <row r="44" spans="1:9" s="1" customFormat="1" ht="30" customHeight="1" x14ac:dyDescent="0.2">
      <c r="A44" s="64"/>
      <c r="B44" s="42" t="s">
        <v>47</v>
      </c>
      <c r="C44" s="42"/>
      <c r="D44" s="15"/>
      <c r="E44" s="15"/>
      <c r="F44" s="15">
        <f t="shared" ref="F44:G44" si="11">SUM(F42:F43)</f>
        <v>0</v>
      </c>
      <c r="G44" s="15">
        <f t="shared" si="11"/>
        <v>0</v>
      </c>
      <c r="H44" s="15">
        <f t="shared" si="10"/>
        <v>0</v>
      </c>
      <c r="I44" s="18"/>
    </row>
    <row r="45" spans="1:9" s="1" customFormat="1" ht="30" customHeight="1" x14ac:dyDescent="0.2">
      <c r="A45" s="64"/>
      <c r="B45" s="43" t="s">
        <v>28</v>
      </c>
      <c r="C45" s="43"/>
      <c r="D45" s="35"/>
      <c r="E45" s="35">
        <f>[7]Munka1!$G$122</f>
        <v>0</v>
      </c>
      <c r="F45" s="35">
        <f>[7]Munka1!$G$145</f>
        <v>0</v>
      </c>
      <c r="G45" s="35">
        <f>[7]Munka1!$G$164</f>
        <v>0</v>
      </c>
      <c r="H45" s="35">
        <f t="shared" si="10"/>
        <v>0</v>
      </c>
      <c r="I45" s="18"/>
    </row>
    <row r="46" spans="1:9" s="1" customFormat="1" ht="30" customHeight="1" x14ac:dyDescent="0.2">
      <c r="A46" s="64"/>
      <c r="B46" s="42" t="s">
        <v>48</v>
      </c>
      <c r="C46" s="42"/>
      <c r="D46" s="15">
        <f>SUM(D44:D45)</f>
        <v>0</v>
      </c>
      <c r="E46" s="15">
        <f t="shared" ref="E46:G46" si="12">SUM(E44:E45)</f>
        <v>0</v>
      </c>
      <c r="F46" s="15">
        <f t="shared" si="12"/>
        <v>0</v>
      </c>
      <c r="G46" s="15">
        <f t="shared" si="12"/>
        <v>0</v>
      </c>
      <c r="H46" s="15">
        <f t="shared" si="10"/>
        <v>0</v>
      </c>
      <c r="I46" s="18"/>
    </row>
    <row r="47" spans="1:9" s="1" customFormat="1" ht="30" customHeight="1" x14ac:dyDescent="0.2">
      <c r="A47" s="64"/>
      <c r="B47" s="43" t="s">
        <v>28</v>
      </c>
      <c r="C47" s="43"/>
      <c r="D47" s="15"/>
      <c r="E47" s="15"/>
      <c r="F47" s="15"/>
      <c r="G47" s="15"/>
      <c r="H47" s="15"/>
      <c r="I47" s="18"/>
    </row>
    <row r="48" spans="1:9" s="1" customFormat="1" ht="30" customHeight="1" x14ac:dyDescent="0.2">
      <c r="A48" s="64"/>
      <c r="B48" s="42" t="s">
        <v>49</v>
      </c>
      <c r="C48" s="42"/>
      <c r="D48" s="15"/>
      <c r="E48" s="15"/>
      <c r="F48" s="15"/>
      <c r="G48" s="15"/>
      <c r="H48" s="15"/>
      <c r="I48" s="18"/>
    </row>
    <row r="49" spans="1:251" s="2" customFormat="1" ht="30" customHeight="1" x14ac:dyDescent="0.2">
      <c r="A49" s="64"/>
      <c r="B49" s="42"/>
      <c r="C49" s="42"/>
      <c r="D49" s="16"/>
      <c r="E49" s="16"/>
      <c r="F49" s="16"/>
      <c r="G49" s="16"/>
      <c r="H49" s="16"/>
      <c r="I49" s="19"/>
    </row>
    <row r="50" spans="1:251" s="1" customFormat="1" ht="30" customHeight="1" x14ac:dyDescent="0.2">
      <c r="A50" s="64"/>
      <c r="B50" s="42" t="s">
        <v>13</v>
      </c>
      <c r="C50" s="42"/>
      <c r="D50" s="15">
        <f>D34+D42</f>
        <v>480288971</v>
      </c>
      <c r="E50" s="15">
        <f t="shared" ref="E50:G50" si="13">E34+E42</f>
        <v>247258673</v>
      </c>
      <c r="F50" s="15">
        <f t="shared" si="13"/>
        <v>196917622</v>
      </c>
      <c r="G50" s="15">
        <f t="shared" si="13"/>
        <v>33400288</v>
      </c>
      <c r="H50" s="15">
        <f>SUM(D50:G50)</f>
        <v>957865554</v>
      </c>
      <c r="I50" s="31">
        <f>SUM(H34,H42)</f>
        <v>957865554</v>
      </c>
    </row>
    <row r="51" spans="1:251" s="37" customFormat="1" ht="30" customHeight="1" x14ac:dyDescent="0.2">
      <c r="A51" s="64"/>
      <c r="B51" s="43" t="s">
        <v>29</v>
      </c>
      <c r="C51" s="43"/>
      <c r="D51" s="15">
        <f t="shared" ref="D51:G51" si="14">D35+D43</f>
        <v>0</v>
      </c>
      <c r="E51" s="15">
        <f t="shared" si="14"/>
        <v>0</v>
      </c>
      <c r="F51" s="15">
        <f t="shared" si="14"/>
        <v>0</v>
      </c>
      <c r="G51" s="15">
        <f t="shared" si="14"/>
        <v>0</v>
      </c>
      <c r="H51" s="15">
        <f t="shared" ref="H51:H54" si="15">SUM(D51:G51)</f>
        <v>0</v>
      </c>
      <c r="I51" s="38"/>
    </row>
    <row r="52" spans="1:251" s="1" customFormat="1" ht="30" customHeight="1" x14ac:dyDescent="0.2">
      <c r="A52" s="64"/>
      <c r="B52" s="42" t="s">
        <v>50</v>
      </c>
      <c r="C52" s="42"/>
      <c r="D52" s="15">
        <f t="shared" ref="D52:F52" si="16">D36+D44</f>
        <v>0</v>
      </c>
      <c r="E52" s="15">
        <f t="shared" si="16"/>
        <v>0</v>
      </c>
      <c r="F52" s="15">
        <f t="shared" si="16"/>
        <v>0</v>
      </c>
      <c r="G52" s="15">
        <f>G36+G44</f>
        <v>0</v>
      </c>
      <c r="H52" s="15">
        <f t="shared" si="15"/>
        <v>0</v>
      </c>
      <c r="I52" s="31"/>
    </row>
    <row r="53" spans="1:251" s="1" customFormat="1" ht="30" customHeight="1" x14ac:dyDescent="0.2">
      <c r="A53" s="64"/>
      <c r="B53" s="43" t="s">
        <v>29</v>
      </c>
      <c r="C53" s="43"/>
      <c r="D53" s="35">
        <f t="shared" ref="D53:F53" si="17">D37+D45</f>
        <v>0</v>
      </c>
      <c r="E53" s="35">
        <f t="shared" si="17"/>
        <v>0</v>
      </c>
      <c r="F53" s="35">
        <f t="shared" si="17"/>
        <v>0</v>
      </c>
      <c r="G53" s="35">
        <v>0</v>
      </c>
      <c r="H53" s="35">
        <f t="shared" si="15"/>
        <v>0</v>
      </c>
      <c r="I53" s="31"/>
    </row>
    <row r="54" spans="1:251" s="1" customFormat="1" ht="30" customHeight="1" x14ac:dyDescent="0.2">
      <c r="A54" s="64"/>
      <c r="B54" s="42" t="s">
        <v>51</v>
      </c>
      <c r="C54" s="42"/>
      <c r="D54" s="15">
        <f t="shared" ref="D54:G54" si="18">D38+D46</f>
        <v>0</v>
      </c>
      <c r="E54" s="15">
        <f t="shared" si="18"/>
        <v>0</v>
      </c>
      <c r="F54" s="15">
        <f t="shared" si="18"/>
        <v>0</v>
      </c>
      <c r="G54" s="15">
        <f t="shared" si="18"/>
        <v>0</v>
      </c>
      <c r="H54" s="15">
        <f t="shared" si="15"/>
        <v>0</v>
      </c>
      <c r="I54" s="31"/>
    </row>
    <row r="55" spans="1:251" s="1" customFormat="1" ht="30" customHeight="1" x14ac:dyDescent="0.2">
      <c r="A55" s="64"/>
      <c r="B55" s="43" t="s">
        <v>29</v>
      </c>
      <c r="C55" s="43"/>
      <c r="D55" s="15"/>
      <c r="E55" s="15"/>
      <c r="F55" s="15"/>
      <c r="G55" s="15"/>
      <c r="H55" s="15"/>
      <c r="I55" s="31"/>
    </row>
    <row r="56" spans="1:251" s="1" customFormat="1" ht="30" customHeight="1" x14ac:dyDescent="0.2">
      <c r="A56" s="64"/>
      <c r="B56" s="42" t="s">
        <v>52</v>
      </c>
      <c r="C56" s="42"/>
      <c r="D56" s="15"/>
      <c r="E56" s="15"/>
      <c r="F56" s="15"/>
      <c r="G56" s="15"/>
      <c r="H56" s="15"/>
      <c r="I56" s="31"/>
    </row>
    <row r="57" spans="1:251" s="2" customFormat="1" ht="30" customHeight="1" x14ac:dyDescent="0.2">
      <c r="A57" s="64"/>
      <c r="B57" s="42"/>
      <c r="C57" s="42"/>
      <c r="D57" s="16"/>
      <c r="E57" s="16"/>
      <c r="F57" s="16"/>
      <c r="G57" s="16"/>
      <c r="H57" s="16"/>
      <c r="I57" s="27"/>
    </row>
    <row r="58" spans="1:251" s="1" customFormat="1" ht="30" customHeight="1" x14ac:dyDescent="0.2">
      <c r="A58" s="64"/>
      <c r="B58" s="42" t="s">
        <v>15</v>
      </c>
      <c r="C58" s="42"/>
      <c r="D58" s="15">
        <f>[8]Munka1!$D$27</f>
        <v>415066062</v>
      </c>
      <c r="E58" s="15">
        <v>0</v>
      </c>
      <c r="F58" s="15">
        <v>0</v>
      </c>
      <c r="G58" s="15">
        <v>0</v>
      </c>
      <c r="H58" s="15">
        <f>SUM(D58:G58)</f>
        <v>415066062</v>
      </c>
      <c r="I58" s="31"/>
      <c r="IQ58" s="3"/>
    </row>
    <row r="59" spans="1:251" s="37" customFormat="1" ht="30" customHeight="1" x14ac:dyDescent="0.2">
      <c r="A59" s="64"/>
      <c r="B59" s="43" t="s">
        <v>30</v>
      </c>
      <c r="C59" s="43"/>
      <c r="D59" s="35"/>
      <c r="E59" s="35">
        <v>0</v>
      </c>
      <c r="F59" s="35">
        <v>0</v>
      </c>
      <c r="G59" s="35">
        <v>0</v>
      </c>
      <c r="H59" s="35">
        <f t="shared" ref="H59:H62" si="19">SUM(D59:G59)</f>
        <v>0</v>
      </c>
      <c r="I59" s="38"/>
      <c r="IQ59" s="39"/>
    </row>
    <row r="60" spans="1:251" s="1" customFormat="1" ht="30" customHeight="1" x14ac:dyDescent="0.2">
      <c r="A60" s="64"/>
      <c r="B60" s="42" t="s">
        <v>53</v>
      </c>
      <c r="C60" s="42"/>
      <c r="D60" s="15"/>
      <c r="E60" s="15">
        <f t="shared" ref="E60:G60" si="20">SUM(E58:E59)</f>
        <v>0</v>
      </c>
      <c r="F60" s="15">
        <f t="shared" si="20"/>
        <v>0</v>
      </c>
      <c r="G60" s="15">
        <f t="shared" si="20"/>
        <v>0</v>
      </c>
      <c r="H60" s="15">
        <f t="shared" si="19"/>
        <v>0</v>
      </c>
      <c r="I60" s="31"/>
      <c r="IQ60" s="3"/>
    </row>
    <row r="61" spans="1:251" s="1" customFormat="1" ht="30" customHeight="1" x14ac:dyDescent="0.2">
      <c r="A61" s="64"/>
      <c r="B61" s="43" t="s">
        <v>30</v>
      </c>
      <c r="C61" s="43"/>
      <c r="D61" s="35"/>
      <c r="E61" s="35">
        <v>0</v>
      </c>
      <c r="F61" s="35">
        <v>0</v>
      </c>
      <c r="G61" s="35">
        <v>0</v>
      </c>
      <c r="H61" s="35">
        <f t="shared" si="19"/>
        <v>0</v>
      </c>
      <c r="I61" s="31"/>
      <c r="IQ61" s="3"/>
    </row>
    <row r="62" spans="1:251" s="1" customFormat="1" ht="30" customHeight="1" x14ac:dyDescent="0.2">
      <c r="A62" s="64"/>
      <c r="B62" s="42" t="s">
        <v>54</v>
      </c>
      <c r="C62" s="42"/>
      <c r="D62" s="15">
        <f>SUM(D60:D61)</f>
        <v>0</v>
      </c>
      <c r="E62" s="15">
        <f t="shared" ref="E62:G62" si="21">SUM(E60:E61)</f>
        <v>0</v>
      </c>
      <c r="F62" s="15">
        <f t="shared" si="21"/>
        <v>0</v>
      </c>
      <c r="G62" s="15">
        <f t="shared" si="21"/>
        <v>0</v>
      </c>
      <c r="H62" s="15">
        <f t="shared" si="19"/>
        <v>0</v>
      </c>
      <c r="I62" s="31"/>
      <c r="IQ62" s="3"/>
    </row>
    <row r="63" spans="1:251" s="1" customFormat="1" ht="30" customHeight="1" x14ac:dyDescent="0.2">
      <c r="A63" s="64"/>
      <c r="B63" s="43" t="s">
        <v>30</v>
      </c>
      <c r="C63" s="43"/>
      <c r="D63" s="15"/>
      <c r="E63" s="15"/>
      <c r="F63" s="15"/>
      <c r="G63" s="15"/>
      <c r="H63" s="15"/>
      <c r="I63" s="31"/>
      <c r="IQ63" s="3"/>
    </row>
    <row r="64" spans="1:251" s="1" customFormat="1" ht="30" customHeight="1" x14ac:dyDescent="0.2">
      <c r="A64" s="64"/>
      <c r="B64" s="42" t="s">
        <v>55</v>
      </c>
      <c r="C64" s="42"/>
      <c r="D64" s="15"/>
      <c r="E64" s="15"/>
      <c r="F64" s="15"/>
      <c r="G64" s="15"/>
      <c r="H64" s="15"/>
      <c r="I64" s="31"/>
      <c r="IQ64" s="3"/>
    </row>
    <row r="65" spans="1:251" s="2" customFormat="1" ht="30" customHeight="1" x14ac:dyDescent="0.2">
      <c r="A65" s="64"/>
      <c r="B65" s="51"/>
      <c r="C65" s="52"/>
      <c r="D65" s="16"/>
      <c r="E65" s="17"/>
      <c r="F65" s="17"/>
      <c r="G65" s="17"/>
      <c r="H65" s="16"/>
      <c r="I65" s="27"/>
      <c r="IQ65" s="30"/>
    </row>
    <row r="66" spans="1:251" s="2" customFormat="1" ht="30" customHeight="1" x14ac:dyDescent="0.2">
      <c r="A66" s="64"/>
      <c r="B66" s="49" t="s">
        <v>6</v>
      </c>
      <c r="C66" s="49"/>
      <c r="D66" s="16">
        <f>SUM(D50,D58)</f>
        <v>895355033</v>
      </c>
      <c r="E66" s="16">
        <f t="shared" ref="E66:G66" si="22">SUM(E50,E58)</f>
        <v>247258673</v>
      </c>
      <c r="F66" s="16">
        <f t="shared" si="22"/>
        <v>196917622</v>
      </c>
      <c r="G66" s="16">
        <f t="shared" si="22"/>
        <v>33400288</v>
      </c>
      <c r="H66" s="16">
        <f>SUM(D66:G66)</f>
        <v>1372931616</v>
      </c>
      <c r="I66" s="26">
        <f>SUM(H50,H58)</f>
        <v>1372931616</v>
      </c>
    </row>
    <row r="67" spans="1:251" s="34" customFormat="1" ht="30" customHeight="1" x14ac:dyDescent="0.2">
      <c r="A67" s="64"/>
      <c r="B67" s="48" t="s">
        <v>31</v>
      </c>
      <c r="C67" s="48"/>
      <c r="D67" s="17">
        <f>SUM(D51,D59)</f>
        <v>0</v>
      </c>
      <c r="E67" s="17">
        <f t="shared" ref="E67:G68" si="23">SUM(E51,E59)</f>
        <v>0</v>
      </c>
      <c r="F67" s="17">
        <f t="shared" si="23"/>
        <v>0</v>
      </c>
      <c r="G67" s="17">
        <f t="shared" si="23"/>
        <v>0</v>
      </c>
      <c r="H67" s="17">
        <f t="shared" ref="H67:H68" si="24">SUM(D67:G67)</f>
        <v>0</v>
      </c>
      <c r="I67" s="33"/>
    </row>
    <row r="68" spans="1:251" s="2" customFormat="1" ht="30" customHeight="1" x14ac:dyDescent="0.2">
      <c r="A68" s="64"/>
      <c r="B68" s="49" t="s">
        <v>56</v>
      </c>
      <c r="C68" s="49"/>
      <c r="D68" s="16">
        <f>SUM(D52,D60)</f>
        <v>0</v>
      </c>
      <c r="E68" s="16">
        <f t="shared" si="23"/>
        <v>0</v>
      </c>
      <c r="F68" s="16">
        <f t="shared" si="23"/>
        <v>0</v>
      </c>
      <c r="G68" s="16">
        <f t="shared" si="23"/>
        <v>0</v>
      </c>
      <c r="H68" s="16">
        <f t="shared" si="24"/>
        <v>0</v>
      </c>
      <c r="I68" s="26"/>
    </row>
    <row r="69" spans="1:251" s="2" customFormat="1" ht="30" customHeight="1" x14ac:dyDescent="0.2">
      <c r="A69" s="64"/>
      <c r="B69" s="48" t="s">
        <v>31</v>
      </c>
      <c r="C69" s="48"/>
      <c r="D69" s="17">
        <f t="shared" ref="D69:G69" si="25">SUM(D53,D61)</f>
        <v>0</v>
      </c>
      <c r="E69" s="17">
        <f t="shared" si="25"/>
        <v>0</v>
      </c>
      <c r="F69" s="17">
        <f t="shared" si="25"/>
        <v>0</v>
      </c>
      <c r="G69" s="17">
        <f t="shared" si="25"/>
        <v>0</v>
      </c>
      <c r="H69" s="17">
        <f t="shared" ref="H69:H70" si="26">SUM(D69:G69)</f>
        <v>0</v>
      </c>
      <c r="I69" s="26"/>
    </row>
    <row r="70" spans="1:251" s="2" customFormat="1" ht="30" customHeight="1" x14ac:dyDescent="0.2">
      <c r="A70" s="64"/>
      <c r="B70" s="49" t="s">
        <v>57</v>
      </c>
      <c r="C70" s="49"/>
      <c r="D70" s="16">
        <f t="shared" ref="D70:G70" si="27">SUM(D54,D62)</f>
        <v>0</v>
      </c>
      <c r="E70" s="16">
        <f t="shared" si="27"/>
        <v>0</v>
      </c>
      <c r="F70" s="16">
        <f t="shared" si="27"/>
        <v>0</v>
      </c>
      <c r="G70" s="16">
        <f t="shared" si="27"/>
        <v>0</v>
      </c>
      <c r="H70" s="16">
        <f t="shared" si="26"/>
        <v>0</v>
      </c>
      <c r="I70" s="26"/>
    </row>
    <row r="71" spans="1:251" s="2" customFormat="1" ht="30" customHeight="1" x14ac:dyDescent="0.2">
      <c r="A71" s="64"/>
      <c r="B71" s="48" t="s">
        <v>31</v>
      </c>
      <c r="C71" s="48"/>
      <c r="D71" s="16"/>
      <c r="E71" s="16"/>
      <c r="F71" s="16"/>
      <c r="G71" s="16"/>
      <c r="H71" s="16"/>
      <c r="I71" s="26"/>
    </row>
    <row r="72" spans="1:251" s="2" customFormat="1" ht="30" customHeight="1" x14ac:dyDescent="0.2">
      <c r="A72" s="65"/>
      <c r="B72" s="49" t="s">
        <v>58</v>
      </c>
      <c r="C72" s="49"/>
      <c r="D72" s="16"/>
      <c r="E72" s="16"/>
      <c r="F72" s="16"/>
      <c r="G72" s="16"/>
      <c r="H72" s="16"/>
      <c r="I72" s="26"/>
    </row>
    <row r="73" spans="1:251" s="1" customFormat="1" ht="30" customHeight="1" x14ac:dyDescent="0.2">
      <c r="A73" s="28"/>
      <c r="B73" s="49"/>
      <c r="C73" s="49"/>
      <c r="D73" s="17"/>
      <c r="E73" s="17"/>
      <c r="F73" s="17"/>
      <c r="G73" s="17"/>
      <c r="H73" s="16"/>
      <c r="I73" s="18"/>
    </row>
    <row r="74" spans="1:251" s="1" customFormat="1" ht="30" customHeight="1" x14ac:dyDescent="0.2">
      <c r="A74" s="60" t="s">
        <v>3</v>
      </c>
      <c r="B74" s="42" t="s">
        <v>8</v>
      </c>
      <c r="C74" s="42"/>
      <c r="D74" s="15">
        <f>SUM(D24-D66)</f>
        <v>0</v>
      </c>
      <c r="E74" s="15">
        <f t="shared" ref="E74:G74" si="28">SUM(E24-E66)</f>
        <v>0</v>
      </c>
      <c r="F74" s="15">
        <f t="shared" si="28"/>
        <v>0</v>
      </c>
      <c r="G74" s="15">
        <f t="shared" si="28"/>
        <v>0</v>
      </c>
      <c r="H74" s="15">
        <f>SUM(D74:G74)</f>
        <v>0</v>
      </c>
      <c r="I74" s="20">
        <f>SUM(H24-H66)</f>
        <v>0</v>
      </c>
    </row>
    <row r="75" spans="1:251" s="37" customFormat="1" ht="29.25" customHeight="1" x14ac:dyDescent="0.2">
      <c r="A75" s="61"/>
      <c r="B75" s="43" t="s">
        <v>32</v>
      </c>
      <c r="C75" s="43"/>
      <c r="D75" s="35">
        <f>SUM(D25-D67)</f>
        <v>0</v>
      </c>
      <c r="E75" s="35">
        <f t="shared" ref="E75:G75" si="29">SUM(E25-E67)</f>
        <v>0</v>
      </c>
      <c r="F75" s="35">
        <f t="shared" si="29"/>
        <v>0</v>
      </c>
      <c r="G75" s="35">
        <f t="shared" si="29"/>
        <v>0</v>
      </c>
      <c r="H75" s="35">
        <f t="shared" ref="H75:H76" si="30">SUM(D75:G75)</f>
        <v>0</v>
      </c>
      <c r="I75" s="40"/>
    </row>
    <row r="76" spans="1:251" s="1" customFormat="1" ht="27.75" customHeight="1" x14ac:dyDescent="0.2">
      <c r="A76" s="61"/>
      <c r="B76" s="48" t="s">
        <v>59</v>
      </c>
      <c r="C76" s="48"/>
      <c r="D76" s="15">
        <f>SUM(D26-D68)</f>
        <v>0</v>
      </c>
      <c r="E76" s="15">
        <f t="shared" ref="E76:G76" si="31">SUM(E26-E68)</f>
        <v>0</v>
      </c>
      <c r="F76" s="15">
        <f t="shared" si="31"/>
        <v>0</v>
      </c>
      <c r="G76" s="15">
        <f t="shared" si="31"/>
        <v>0</v>
      </c>
      <c r="H76" s="15">
        <f t="shared" si="30"/>
        <v>0</v>
      </c>
      <c r="I76" s="18"/>
    </row>
    <row r="77" spans="1:251" s="1" customFormat="1" ht="27.75" customHeight="1" x14ac:dyDescent="0.2">
      <c r="A77" s="61"/>
      <c r="B77" s="43" t="s">
        <v>32</v>
      </c>
      <c r="C77" s="43"/>
      <c r="D77" s="35">
        <f t="shared" ref="D77:G77" si="32">SUM(D27-D69)</f>
        <v>0</v>
      </c>
      <c r="E77" s="35">
        <f t="shared" si="32"/>
        <v>0</v>
      </c>
      <c r="F77" s="35">
        <f t="shared" si="32"/>
        <v>0</v>
      </c>
      <c r="G77" s="35">
        <f t="shared" si="32"/>
        <v>0</v>
      </c>
      <c r="H77" s="35">
        <f t="shared" ref="H77:H78" si="33">SUM(D77:G77)</f>
        <v>0</v>
      </c>
      <c r="I77" s="18"/>
    </row>
    <row r="78" spans="1:251" s="1" customFormat="1" ht="27.75" customHeight="1" x14ac:dyDescent="0.2">
      <c r="A78" s="61"/>
      <c r="B78" s="48" t="s">
        <v>60</v>
      </c>
      <c r="C78" s="48"/>
      <c r="D78" s="15">
        <f t="shared" ref="D78:G78" si="34">SUM(D28-D70)</f>
        <v>0</v>
      </c>
      <c r="E78" s="15">
        <f t="shared" si="34"/>
        <v>0</v>
      </c>
      <c r="F78" s="15">
        <f t="shared" si="34"/>
        <v>0</v>
      </c>
      <c r="G78" s="15">
        <f t="shared" si="34"/>
        <v>0</v>
      </c>
      <c r="H78" s="15">
        <f t="shared" si="33"/>
        <v>0</v>
      </c>
      <c r="I78" s="18"/>
    </row>
    <row r="79" spans="1:251" s="1" customFormat="1" ht="27.75" customHeight="1" x14ac:dyDescent="0.2">
      <c r="A79" s="61"/>
      <c r="B79" s="43" t="s">
        <v>32</v>
      </c>
      <c r="C79" s="43"/>
      <c r="D79" s="15"/>
      <c r="E79" s="15"/>
      <c r="F79" s="15"/>
      <c r="G79" s="15"/>
      <c r="H79" s="15"/>
      <c r="I79" s="18"/>
    </row>
    <row r="80" spans="1:251" s="1" customFormat="1" ht="27.75" customHeight="1" x14ac:dyDescent="0.2">
      <c r="A80" s="62"/>
      <c r="B80" s="48" t="s">
        <v>61</v>
      </c>
      <c r="C80" s="48"/>
      <c r="D80" s="15"/>
      <c r="E80" s="15"/>
      <c r="F80" s="15"/>
      <c r="G80" s="15"/>
      <c r="H80" s="15"/>
      <c r="I80" s="18"/>
    </row>
    <row r="81" spans="1:9" x14ac:dyDescent="0.2">
      <c r="A81" s="41"/>
      <c r="D81" s="6"/>
      <c r="E81" s="6"/>
      <c r="F81" s="6"/>
      <c r="G81" s="6"/>
      <c r="H81" s="6"/>
    </row>
    <row r="82" spans="1:9" s="1" customFormat="1" ht="36.75" customHeight="1" x14ac:dyDescent="0.2">
      <c r="A82" s="41"/>
      <c r="B82" s="22"/>
      <c r="C82" s="24"/>
      <c r="D82" s="5"/>
      <c r="E82" s="5"/>
      <c r="F82" s="5"/>
      <c r="G82" s="5"/>
      <c r="H82" s="5"/>
      <c r="I82" s="18"/>
    </row>
    <row r="83" spans="1:9" s="1" customFormat="1" ht="19.5" customHeight="1" x14ac:dyDescent="0.2">
      <c r="A83" s="10"/>
      <c r="B83" s="25"/>
      <c r="C83" s="23"/>
      <c r="D83" s="7"/>
      <c r="E83" s="7"/>
      <c r="F83" s="7"/>
      <c r="G83" s="7"/>
      <c r="H83" s="4"/>
      <c r="I83" s="18"/>
    </row>
    <row r="84" spans="1:9" s="1" customFormat="1" ht="25.5" customHeight="1" x14ac:dyDescent="0.2">
      <c r="A84" s="50"/>
      <c r="B84" s="25"/>
      <c r="C84" s="23"/>
      <c r="D84" s="7"/>
      <c r="E84" s="7"/>
      <c r="F84" s="7"/>
      <c r="G84" s="7"/>
      <c r="H84" s="4"/>
      <c r="I84" s="18"/>
    </row>
    <row r="85" spans="1:9" s="1" customFormat="1" ht="30" customHeight="1" x14ac:dyDescent="0.2">
      <c r="A85" s="50"/>
      <c r="B85" s="25"/>
      <c r="C85" s="23"/>
      <c r="D85" s="7"/>
      <c r="E85" s="7"/>
      <c r="F85" s="7"/>
      <c r="G85" s="7"/>
      <c r="H85" s="4"/>
      <c r="I85" s="18"/>
    </row>
    <row r="86" spans="1:9" x14ac:dyDescent="0.2">
      <c r="A86" s="50"/>
    </row>
    <row r="87" spans="1:9" x14ac:dyDescent="0.2">
      <c r="A87" s="50"/>
    </row>
  </sheetData>
  <mergeCells count="82">
    <mergeCell ref="A7:A30"/>
    <mergeCell ref="B21:C21"/>
    <mergeCell ref="B22:C22"/>
    <mergeCell ref="B13:C13"/>
    <mergeCell ref="B14:C14"/>
    <mergeCell ref="B25:C25"/>
    <mergeCell ref="B26:C26"/>
    <mergeCell ref="B24:C24"/>
    <mergeCell ref="B17:C17"/>
    <mergeCell ref="B18:C18"/>
    <mergeCell ref="B11:C11"/>
    <mergeCell ref="B12:C12"/>
    <mergeCell ref="B19:C19"/>
    <mergeCell ref="B20:C20"/>
    <mergeCell ref="B23:C23"/>
    <mergeCell ref="B16:C16"/>
    <mergeCell ref="B79:C79"/>
    <mergeCell ref="B80:C80"/>
    <mergeCell ref="A74:A80"/>
    <mergeCell ref="B71:C71"/>
    <mergeCell ref="B72:C72"/>
    <mergeCell ref="A32:A72"/>
    <mergeCell ref="B39:C39"/>
    <mergeCell ref="B40:C40"/>
    <mergeCell ref="B47:C47"/>
    <mergeCell ref="B48:C48"/>
    <mergeCell ref="B55:C55"/>
    <mergeCell ref="B56:C56"/>
    <mergeCell ref="B63:C63"/>
    <mergeCell ref="B64:C64"/>
    <mergeCell ref="B67:C67"/>
    <mergeCell ref="B35:C35"/>
    <mergeCell ref="B36:C36"/>
    <mergeCell ref="B43:C43"/>
    <mergeCell ref="B31:C31"/>
    <mergeCell ref="B29:C29"/>
    <mergeCell ref="B30:C30"/>
    <mergeCell ref="B32:C32"/>
    <mergeCell ref="A2:H2"/>
    <mergeCell ref="B51:C51"/>
    <mergeCell ref="B52:C52"/>
    <mergeCell ref="B59:C59"/>
    <mergeCell ref="B60:C60"/>
    <mergeCell ref="A3:H3"/>
    <mergeCell ref="A4:H4"/>
    <mergeCell ref="A6:C6"/>
    <mergeCell ref="B7:C7"/>
    <mergeCell ref="B15:C15"/>
    <mergeCell ref="B8:C8"/>
    <mergeCell ref="B9:C9"/>
    <mergeCell ref="B10:C10"/>
    <mergeCell ref="B27:C27"/>
    <mergeCell ref="B28:C28"/>
    <mergeCell ref="B53:C53"/>
    <mergeCell ref="A84:A87"/>
    <mergeCell ref="B74:C74"/>
    <mergeCell ref="B66:C66"/>
    <mergeCell ref="B58:C58"/>
    <mergeCell ref="B33:C33"/>
    <mergeCell ref="B50:C50"/>
    <mergeCell ref="B34:C34"/>
    <mergeCell ref="B42:C42"/>
    <mergeCell ref="B73:C73"/>
    <mergeCell ref="B57:C57"/>
    <mergeCell ref="B41:C41"/>
    <mergeCell ref="B49:C49"/>
    <mergeCell ref="B65:C65"/>
    <mergeCell ref="B44:C44"/>
    <mergeCell ref="B68:C68"/>
    <mergeCell ref="B75:C75"/>
    <mergeCell ref="B77:C77"/>
    <mergeCell ref="B78:C78"/>
    <mergeCell ref="B69:C69"/>
    <mergeCell ref="B70:C70"/>
    <mergeCell ref="B61:C61"/>
    <mergeCell ref="B62:C62"/>
    <mergeCell ref="B76:C76"/>
    <mergeCell ref="B54:C54"/>
    <mergeCell ref="B45:C45"/>
    <mergeCell ref="B46:C46"/>
    <mergeCell ref="B37:C37"/>
    <mergeCell ref="B38:C38"/>
  </mergeCells>
  <phoneticPr fontId="0" type="noConversion"/>
  <pageMargins left="0.55118110236220474" right="0.35433070866141736" top="0.39370078740157483" bottom="0.51181102362204722" header="0.31496062992125984" footer="0.39370078740157483"/>
  <pageSetup paperSize="9" scale="47" fitToHeight="0" orientation="portrait" verticalDpi="300" r:id="rId1"/>
  <headerFooter alignWithMargins="0">
    <oddFooter>&amp;P. oldal</oddFooter>
  </headerFooter>
  <ignoredErrors>
    <ignoredError sqref="H50 H5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Munka1</vt:lpstr>
      <vt:lpstr>Munka3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Nanassy Monika</dc:creator>
  <cp:lastModifiedBy>Tamás Hivatal</cp:lastModifiedBy>
  <cp:lastPrinted>2026-01-14T08:03:32Z</cp:lastPrinted>
  <dcterms:created xsi:type="dcterms:W3CDTF">2005-02-10T14:05:00Z</dcterms:created>
  <dcterms:modified xsi:type="dcterms:W3CDTF">2026-02-02T08:58:17Z</dcterms:modified>
</cp:coreProperties>
</file>