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BNB\home\KÖLTSÉGVETÉS\2026\"/>
    </mc:Choice>
  </mc:AlternateContent>
  <xr:revisionPtr revIDLastSave="0" documentId="13_ncr:1_{30B22D3D-5566-4145-B8E6-B697A1C91618}" xr6:coauthVersionLast="47" xr6:coauthVersionMax="47" xr10:uidLastSave="{00000000-0000-0000-0000-000000000000}"/>
  <bookViews>
    <workbookView xWindow="-120" yWindow="-120" windowWidth="20730" windowHeight="11160" tabRatio="202" xr2:uid="{00000000-000D-0000-FFFF-FFFF00000000}"/>
  </bookViews>
  <sheets>
    <sheet name="Munka1" sheetId="1" r:id="rId1"/>
    <sheet name="Munka2" sheetId="2" r:id="rId2"/>
    <sheet name="Munka3" sheetId="3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xlnm.Print_Titles" localSheetId="0">Munka1!$8:$8</definedName>
    <definedName name="_xlnm.Print_Area" localSheetId="0">Munka1!$A$1:$J$28</definedName>
  </definedNames>
  <calcPr calcId="181029"/>
</workbook>
</file>

<file path=xl/calcChain.xml><?xml version="1.0" encoding="utf-8"?>
<calcChain xmlns="http://schemas.openxmlformats.org/spreadsheetml/2006/main">
  <c r="D25" i="1" l="1"/>
  <c r="D24" i="1"/>
  <c r="D23" i="1"/>
  <c r="D19" i="1"/>
  <c r="I27" i="1"/>
  <c r="I22" i="1"/>
  <c r="J20" i="1"/>
  <c r="I10" i="1"/>
  <c r="J10" i="1"/>
  <c r="I14" i="1"/>
  <c r="J14" i="1"/>
  <c r="I18" i="1"/>
  <c r="I17" i="1" s="1"/>
  <c r="G10" i="1"/>
  <c r="H10" i="1"/>
  <c r="G14" i="1"/>
  <c r="H14" i="1"/>
  <c r="G18" i="1"/>
  <c r="G17" i="1" s="1"/>
  <c r="G22" i="1"/>
  <c r="G27" i="1" l="1"/>
  <c r="E18" i="1" l="1"/>
  <c r="D18" i="1"/>
  <c r="F20" i="1"/>
  <c r="H20" i="1" s="1"/>
  <c r="E22" i="1" l="1"/>
  <c r="E10" i="1"/>
  <c r="F10" i="1"/>
  <c r="E14" i="1"/>
  <c r="F14" i="1"/>
  <c r="E17" i="1"/>
  <c r="F19" i="1"/>
  <c r="D17" i="1"/>
  <c r="D14" i="1"/>
  <c r="D11" i="1"/>
  <c r="D10" i="1" s="1"/>
  <c r="H19" i="1" l="1"/>
  <c r="F18" i="1"/>
  <c r="F17" i="1" s="1"/>
  <c r="E27" i="1"/>
  <c r="F25" i="1"/>
  <c r="H25" i="1" s="1"/>
  <c r="J25" i="1" s="1"/>
  <c r="F24" i="1"/>
  <c r="H24" i="1" s="1"/>
  <c r="J24" i="1" s="1"/>
  <c r="F23" i="1"/>
  <c r="H23" i="1" s="1"/>
  <c r="J23" i="1" s="1"/>
  <c r="J22" i="1" l="1"/>
  <c r="H18" i="1"/>
  <c r="H17" i="1" s="1"/>
  <c r="J19" i="1"/>
  <c r="J18" i="1" s="1"/>
  <c r="J17" i="1" s="1"/>
  <c r="H22" i="1"/>
  <c r="H27" i="1" s="1"/>
  <c r="F22" i="1"/>
  <c r="F27" i="1" s="1"/>
  <c r="D22" i="1"/>
  <c r="D27" i="1" l="1"/>
  <c r="J27" i="1"/>
  <c r="C31" i="1" l="1"/>
  <c r="C32" i="1" l="1"/>
  <c r="C33" i="1" s="1"/>
</calcChain>
</file>

<file path=xl/sharedStrings.xml><?xml version="1.0" encoding="utf-8"?>
<sst xmlns="http://schemas.openxmlformats.org/spreadsheetml/2006/main" count="37" uniqueCount="30">
  <si>
    <t>I.</t>
  </si>
  <si>
    <t>1.</t>
  </si>
  <si>
    <t>III.</t>
  </si>
  <si>
    <t>II.</t>
  </si>
  <si>
    <t>Adatok Ft-ban</t>
  </si>
  <si>
    <t>Eredeti előirányzat</t>
  </si>
  <si>
    <t>Megnevezés</t>
  </si>
  <si>
    <t>5. melléklet</t>
  </si>
  <si>
    <t>2.</t>
  </si>
  <si>
    <t>3.</t>
  </si>
  <si>
    <t>IV.</t>
  </si>
  <si>
    <t>Finanszírozási kiadások összesen</t>
  </si>
  <si>
    <t xml:space="preserve"> -</t>
  </si>
  <si>
    <t>K9111 Hosszú lejáratú hitelek, kölcsönök visszafizetése pénzügyi vállalkozásnak</t>
  </si>
  <si>
    <t>K9112 Likviditási célú hitelek, kölcsönök törlesztése</t>
  </si>
  <si>
    <t>K914 Államháztartáson belüli megelőlegezések visszafizetése</t>
  </si>
  <si>
    <t>K915 Központi, irányítószervi támogatás</t>
  </si>
  <si>
    <t>-</t>
  </si>
  <si>
    <t>Biharnagybajom Községi Önkormányzat</t>
  </si>
  <si>
    <t>Biharnagybajomi Polgármesteri Hivatal</t>
  </si>
  <si>
    <t>Mosoly-Vár óvoda</t>
  </si>
  <si>
    <t>Bajomi Biztos Pont Szociális Intézmény és Biztos Kezdet Gyerekház</t>
  </si>
  <si>
    <t>Előirányzat változás</t>
  </si>
  <si>
    <t>Módosított előirányzat
2025.06.30-án</t>
  </si>
  <si>
    <t>Közfoglalkoztatás nettó forgótőke visszafizetése</t>
  </si>
  <si>
    <t>Módosított előirányzat
2025.09.30-án</t>
  </si>
  <si>
    <t>Módosított előirányzat
2025.12.31-én</t>
  </si>
  <si>
    <t>a .../2026. (….) önkormányzati rendelethez</t>
  </si>
  <si>
    <t xml:space="preserve">Biharnagybajom Községi Önkormányzat 2026. évi finanszírozási kiadásai                                                                                                                                                                         </t>
  </si>
  <si>
    <t>2026. 00. havi nettó finanszírozás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</si>
</sst>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11" x14ac:knownFonts="1">
    <font>
      <sz val="10"/>
      <name val="Arial CE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i/>
      <sz val="14"/>
      <name val="Times New Roman"/>
      <family val="1"/>
      <charset val="238"/>
    </font>
    <font>
      <i/>
      <sz val="16"/>
      <name val="Times New Roman"/>
      <family val="1"/>
      <charset val="238"/>
    </font>
    <font>
      <b/>
      <sz val="18"/>
      <name val="Times New Roman"/>
      <family val="1"/>
      <charset val="238"/>
    </font>
    <font>
      <sz val="18"/>
      <name val="Times New Roman"/>
      <family val="1"/>
      <charset val="238"/>
    </font>
    <font>
      <b/>
      <i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horizontal="right" vertical="center"/>
    </xf>
    <xf numFmtId="164" fontId="5" fillId="0" borderId="1" xfId="0" applyNumberFormat="1" applyFont="1" applyBorder="1" applyAlignment="1">
      <alignment vertical="center" wrapText="1"/>
    </xf>
    <xf numFmtId="3" fontId="4" fillId="2" borderId="1" xfId="0" applyNumberFormat="1" applyFont="1" applyFill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4" fillId="2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64" fontId="7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2.%20mell&#233;klet%202026_k&#233;sz_1v.xlsx" TargetMode="External"/><Relationship Id="rId1" Type="http://schemas.openxmlformats.org/officeDocument/2006/relationships/externalLinkPath" Target="2.%20mell&#233;klet%202026_k&#233;sz_1v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V&#233;gleges\2025\1.%20mell&#233;klet%202025_1v_k&#233;sz.xlsx" TargetMode="External"/><Relationship Id="rId1" Type="http://schemas.openxmlformats.org/officeDocument/2006/relationships/externalLinkPath" Target="/K&#214;LTS&#201;GVET&#201;S/2025/V&#233;gleges/2025/1.%20mell&#233;klet%202025_1v_k&#233;sz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V&#233;gleges\2025\2.%20mell&#233;klet%202025_1v_k&#233;sz.xlsx" TargetMode="External"/><Relationship Id="rId1" Type="http://schemas.openxmlformats.org/officeDocument/2006/relationships/externalLinkPath" Target="/K&#214;LTS&#201;GVET&#201;S/2025/V&#233;gleges/2025/2.%20mell&#233;klet%202025_1v_k&#233;sz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V&#233;gleges\2025\3.%20mell&#233;klet%202025_1v_k&#233;sz.xlsx" TargetMode="External"/><Relationship Id="rId1" Type="http://schemas.openxmlformats.org/officeDocument/2006/relationships/externalLinkPath" Target="/K&#214;LTS&#201;GVET&#201;S/2025/V&#233;gleges/2025/3.%20mell&#233;klet%202025_1v_k&#233;sz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V&#233;gleges\2025\4.%20mell&#233;klet%202025_1v_k&#233;sz.xlsx" TargetMode="External"/><Relationship Id="rId1" Type="http://schemas.openxmlformats.org/officeDocument/2006/relationships/externalLinkPath" Target="/K&#214;LTS&#201;GVET&#201;S/2025/V&#233;gleges/2025/4.%20mell&#233;klet%202025_1v_k&#233;s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7">
          <cell r="D17">
            <v>64996054</v>
          </cell>
        </row>
        <row r="31">
          <cell r="D31">
            <v>15420336</v>
          </cell>
        </row>
        <row r="67">
          <cell r="D67">
            <v>174160369</v>
          </cell>
        </row>
        <row r="68">
          <cell r="D68">
            <v>193901065</v>
          </cell>
        </row>
        <row r="69">
          <cell r="D69">
            <v>31584292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6">
          <cell r="D16">
            <v>170498056</v>
          </cell>
        </row>
        <row r="153">
          <cell r="D153">
            <v>866100472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7">
          <cell r="D17">
            <v>115594102</v>
          </cell>
        </row>
        <row r="79">
          <cell r="D79">
            <v>455774151.51000005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71">
          <cell r="E71">
            <v>237621900</v>
          </cell>
        </row>
        <row r="109">
          <cell r="E109">
            <v>641432362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</sheetNames>
    <sheetDataSet>
      <sheetData sheetId="0">
        <row r="67">
          <cell r="D67">
            <v>327162121</v>
          </cell>
        </row>
        <row r="143">
          <cell r="D143">
            <v>327162121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abSelected="1" view="pageBreakPreview" topLeftCell="A12" zoomScale="70" zoomScaleNormal="100" zoomScaleSheetLayoutView="70" workbookViewId="0">
      <selection activeCell="O24" sqref="O24"/>
    </sheetView>
  </sheetViews>
  <sheetFormatPr defaultColWidth="9.140625" defaultRowHeight="18.75" x14ac:dyDescent="0.2"/>
  <cols>
    <col min="1" max="1" width="3.28515625" style="6" customWidth="1"/>
    <col min="2" max="2" width="2.85546875" style="6" customWidth="1"/>
    <col min="3" max="3" width="140.28515625" style="7" customWidth="1"/>
    <col min="4" max="4" width="23.28515625" style="8" customWidth="1"/>
    <col min="5" max="5" width="17.28515625" style="7" hidden="1" customWidth="1"/>
    <col min="6" max="6" width="20.7109375" style="7" hidden="1" customWidth="1"/>
    <col min="7" max="7" width="15.7109375" style="7" hidden="1" customWidth="1"/>
    <col min="8" max="10" width="19.5703125" style="7" hidden="1" customWidth="1"/>
    <col min="11" max="16384" width="9.140625" style="7"/>
  </cols>
  <sheetData>
    <row r="1" spans="1:10" ht="19.5" customHeight="1" x14ac:dyDescent="0.2">
      <c r="A1" s="26" t="s">
        <v>7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9.5" customHeight="1" x14ac:dyDescent="0.2">
      <c r="A2" s="26" t="s">
        <v>27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9.5" customHeight="1" x14ac:dyDescent="0.2"/>
    <row r="4" spans="1:10" ht="19.5" customHeight="1" x14ac:dyDescent="0.2"/>
    <row r="5" spans="1:10" ht="34.15" customHeight="1" x14ac:dyDescent="0.2">
      <c r="A5" s="27" t="s">
        <v>28</v>
      </c>
      <c r="B5" s="27"/>
      <c r="C5" s="27"/>
      <c r="D5" s="27"/>
      <c r="E5" s="27"/>
      <c r="F5" s="27"/>
      <c r="G5" s="27"/>
      <c r="H5" s="27"/>
      <c r="I5" s="27"/>
      <c r="J5" s="27"/>
    </row>
    <row r="6" spans="1:10" ht="34.15" customHeight="1" x14ac:dyDescent="0.2">
      <c r="A6" s="27"/>
      <c r="B6" s="28"/>
      <c r="C6" s="28"/>
      <c r="D6" s="28"/>
    </row>
    <row r="7" spans="1:10" ht="19.5" customHeight="1" x14ac:dyDescent="0.2">
      <c r="A7" s="33" t="s">
        <v>4</v>
      </c>
      <c r="B7" s="33"/>
      <c r="C7" s="33"/>
      <c r="D7" s="33"/>
      <c r="E7" s="33"/>
      <c r="F7" s="33"/>
      <c r="G7" s="33"/>
      <c r="H7" s="33"/>
      <c r="I7" s="33"/>
      <c r="J7" s="33"/>
    </row>
    <row r="8" spans="1:10" s="6" customFormat="1" ht="64.900000000000006" customHeight="1" x14ac:dyDescent="0.2">
      <c r="A8" s="29" t="s">
        <v>6</v>
      </c>
      <c r="B8" s="30"/>
      <c r="C8" s="30"/>
      <c r="D8" s="9" t="s">
        <v>5</v>
      </c>
      <c r="E8" s="23" t="s">
        <v>22</v>
      </c>
      <c r="F8" s="9" t="s">
        <v>23</v>
      </c>
      <c r="G8" s="23" t="s">
        <v>22</v>
      </c>
      <c r="H8" s="9" t="s">
        <v>25</v>
      </c>
      <c r="I8" s="23" t="s">
        <v>22</v>
      </c>
      <c r="J8" s="9" t="s">
        <v>26</v>
      </c>
    </row>
    <row r="9" spans="1:10" s="6" customFormat="1" ht="24" customHeight="1" x14ac:dyDescent="0.2">
      <c r="A9" s="20"/>
      <c r="B9" s="21"/>
      <c r="C9" s="21"/>
      <c r="D9" s="22"/>
      <c r="E9" s="2"/>
      <c r="F9" s="2"/>
      <c r="G9" s="2"/>
      <c r="H9" s="2"/>
      <c r="I9" s="2"/>
      <c r="J9" s="2"/>
    </row>
    <row r="10" spans="1:10" s="6" customFormat="1" ht="24" customHeight="1" x14ac:dyDescent="0.2">
      <c r="A10" s="31" t="s">
        <v>0</v>
      </c>
      <c r="B10" s="31"/>
      <c r="C10" s="1" t="s">
        <v>13</v>
      </c>
      <c r="D10" s="13">
        <f t="shared" ref="D10:J10" si="0">SUM(D11)</f>
        <v>0</v>
      </c>
      <c r="E10" s="13">
        <f t="shared" si="0"/>
        <v>0</v>
      </c>
      <c r="F10" s="13">
        <f t="shared" si="0"/>
        <v>0</v>
      </c>
      <c r="G10" s="13">
        <f t="shared" si="0"/>
        <v>0</v>
      </c>
      <c r="H10" s="13">
        <f t="shared" si="0"/>
        <v>0</v>
      </c>
      <c r="I10" s="13">
        <f t="shared" si="0"/>
        <v>0</v>
      </c>
      <c r="J10" s="13">
        <f t="shared" si="0"/>
        <v>0</v>
      </c>
    </row>
    <row r="11" spans="1:10" s="6" customFormat="1" ht="24" customHeight="1" x14ac:dyDescent="0.2">
      <c r="A11" s="2"/>
      <c r="B11" s="2" t="s">
        <v>1</v>
      </c>
      <c r="C11" s="3" t="s">
        <v>18</v>
      </c>
      <c r="D11" s="12">
        <f>SUM(D12:D12)</f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</row>
    <row r="12" spans="1:10" s="6" customFormat="1" ht="24" customHeight="1" x14ac:dyDescent="0.2">
      <c r="A12" s="2"/>
      <c r="B12" s="2" t="s">
        <v>17</v>
      </c>
      <c r="C12" s="3"/>
      <c r="D12" s="12"/>
      <c r="E12" s="2"/>
      <c r="F12" s="2"/>
      <c r="G12" s="2"/>
      <c r="H12" s="2"/>
      <c r="I12" s="2"/>
      <c r="J12" s="2"/>
    </row>
    <row r="13" spans="1:10" s="6" customFormat="1" ht="24" customHeight="1" x14ac:dyDescent="0.2">
      <c r="A13" s="4"/>
      <c r="B13" s="2"/>
      <c r="C13" s="2"/>
      <c r="D13" s="9"/>
      <c r="E13" s="2"/>
      <c r="F13" s="2"/>
      <c r="G13" s="2"/>
      <c r="H13" s="2"/>
      <c r="I13" s="2"/>
      <c r="J13" s="2"/>
    </row>
    <row r="14" spans="1:10" ht="24" customHeight="1" x14ac:dyDescent="0.2">
      <c r="A14" s="31" t="s">
        <v>3</v>
      </c>
      <c r="B14" s="31"/>
      <c r="C14" s="1" t="s">
        <v>14</v>
      </c>
      <c r="D14" s="13">
        <f>SUM(D15)</f>
        <v>0</v>
      </c>
      <c r="E14" s="13">
        <f t="shared" ref="E14:J14" si="1">SUM(E15)</f>
        <v>0</v>
      </c>
      <c r="F14" s="13">
        <f t="shared" si="1"/>
        <v>0</v>
      </c>
      <c r="G14" s="13">
        <f t="shared" si="1"/>
        <v>0</v>
      </c>
      <c r="H14" s="13">
        <f t="shared" si="1"/>
        <v>0</v>
      </c>
      <c r="I14" s="13">
        <f t="shared" si="1"/>
        <v>0</v>
      </c>
      <c r="J14" s="13">
        <f t="shared" si="1"/>
        <v>0</v>
      </c>
    </row>
    <row r="15" spans="1:10" s="6" customFormat="1" ht="24" customHeight="1" x14ac:dyDescent="0.2">
      <c r="A15" s="2"/>
      <c r="B15" s="2" t="s">
        <v>1</v>
      </c>
      <c r="C15" s="3"/>
      <c r="D15" s="12"/>
      <c r="E15" s="2"/>
      <c r="F15" s="2"/>
      <c r="G15" s="2"/>
      <c r="H15" s="2"/>
      <c r="I15" s="2"/>
      <c r="J15" s="2"/>
    </row>
    <row r="16" spans="1:10" s="6" customFormat="1" ht="24" customHeight="1" x14ac:dyDescent="0.2">
      <c r="A16" s="4"/>
      <c r="B16" s="2"/>
      <c r="C16" s="2"/>
      <c r="D16" s="9"/>
      <c r="E16" s="2"/>
      <c r="F16" s="2"/>
      <c r="G16" s="2"/>
      <c r="H16" s="2"/>
      <c r="I16" s="2"/>
      <c r="J16" s="2"/>
    </row>
    <row r="17" spans="1:10" ht="24" customHeight="1" x14ac:dyDescent="0.2">
      <c r="A17" s="31" t="s">
        <v>2</v>
      </c>
      <c r="B17" s="31"/>
      <c r="C17" s="1" t="s">
        <v>15</v>
      </c>
      <c r="D17" s="13">
        <f>SUM(D18)</f>
        <v>15420336</v>
      </c>
      <c r="E17" s="13">
        <f t="shared" ref="E17:J17" si="2">SUM(E18)</f>
        <v>1162740</v>
      </c>
      <c r="F17" s="13">
        <f t="shared" si="2"/>
        <v>16583076</v>
      </c>
      <c r="G17" s="13">
        <f t="shared" si="2"/>
        <v>0</v>
      </c>
      <c r="H17" s="13">
        <f t="shared" si="2"/>
        <v>16583076</v>
      </c>
      <c r="I17" s="13">
        <f t="shared" si="2"/>
        <v>0</v>
      </c>
      <c r="J17" s="13">
        <f t="shared" si="2"/>
        <v>16583076</v>
      </c>
    </row>
    <row r="18" spans="1:10" s="19" customFormat="1" ht="24" customHeight="1" x14ac:dyDescent="0.2">
      <c r="A18" s="16"/>
      <c r="B18" s="16" t="s">
        <v>1</v>
      </c>
      <c r="C18" s="17" t="s">
        <v>18</v>
      </c>
      <c r="D18" s="18">
        <f>SUM(D19:D20)</f>
        <v>15420336</v>
      </c>
      <c r="E18" s="18">
        <f t="shared" ref="E18:J18" si="3">SUM(E19:E20)</f>
        <v>1162740</v>
      </c>
      <c r="F18" s="18">
        <f t="shared" si="3"/>
        <v>16583076</v>
      </c>
      <c r="G18" s="18">
        <f t="shared" si="3"/>
        <v>0</v>
      </c>
      <c r="H18" s="18">
        <f t="shared" si="3"/>
        <v>16583076</v>
      </c>
      <c r="I18" s="18">
        <f t="shared" si="3"/>
        <v>0</v>
      </c>
      <c r="J18" s="18">
        <f t="shared" si="3"/>
        <v>16583076</v>
      </c>
    </row>
    <row r="19" spans="1:10" s="6" customFormat="1" ht="24" customHeight="1" x14ac:dyDescent="0.2">
      <c r="A19" s="2"/>
      <c r="B19" s="2" t="s">
        <v>12</v>
      </c>
      <c r="C19" s="3" t="s">
        <v>29</v>
      </c>
      <c r="D19" s="12">
        <f>[1]Munka1!$D$31</f>
        <v>15420336</v>
      </c>
      <c r="E19" s="12">
        <v>0</v>
      </c>
      <c r="F19" s="12">
        <f>D19+E19</f>
        <v>15420336</v>
      </c>
      <c r="G19" s="12">
        <v>0</v>
      </c>
      <c r="H19" s="25">
        <f>SUM(F19:G19)</f>
        <v>15420336</v>
      </c>
      <c r="I19" s="25"/>
      <c r="J19" s="25">
        <f>SUM(H19:I19)</f>
        <v>15420336</v>
      </c>
    </row>
    <row r="20" spans="1:10" s="6" customFormat="1" ht="24" customHeight="1" x14ac:dyDescent="0.2">
      <c r="A20" s="2"/>
      <c r="B20" s="2" t="s">
        <v>12</v>
      </c>
      <c r="C20" s="24" t="s">
        <v>24</v>
      </c>
      <c r="D20" s="12">
        <v>0</v>
      </c>
      <c r="E20" s="12">
        <v>1162740</v>
      </c>
      <c r="F20" s="12">
        <f>D20+E20</f>
        <v>1162740</v>
      </c>
      <c r="G20" s="12">
        <v>0</v>
      </c>
      <c r="H20" s="25">
        <f>SUM(F20:G20)</f>
        <v>1162740</v>
      </c>
      <c r="I20" s="25"/>
      <c r="J20" s="25">
        <f>SUM(H20:I20)</f>
        <v>1162740</v>
      </c>
    </row>
    <row r="21" spans="1:10" s="6" customFormat="1" ht="24" customHeight="1" x14ac:dyDescent="0.2">
      <c r="A21" s="4"/>
      <c r="B21" s="2"/>
      <c r="C21" s="2"/>
      <c r="D21" s="9"/>
      <c r="E21" s="2"/>
      <c r="F21" s="2"/>
      <c r="G21" s="2"/>
      <c r="H21" s="2"/>
      <c r="I21" s="2"/>
      <c r="J21" s="2"/>
    </row>
    <row r="22" spans="1:10" ht="24" customHeight="1" x14ac:dyDescent="0.2">
      <c r="A22" s="31" t="s">
        <v>10</v>
      </c>
      <c r="B22" s="31"/>
      <c r="C22" s="1" t="s">
        <v>16</v>
      </c>
      <c r="D22" s="13">
        <f>SUM(D23:D25)</f>
        <v>399645726</v>
      </c>
      <c r="E22" s="13">
        <f t="shared" ref="E22:J22" si="4">SUM(E23:E25)</f>
        <v>10682984</v>
      </c>
      <c r="F22" s="13">
        <f t="shared" si="4"/>
        <v>410328710</v>
      </c>
      <c r="G22" s="13">
        <f t="shared" si="4"/>
        <v>8548158</v>
      </c>
      <c r="H22" s="13">
        <f t="shared" si="4"/>
        <v>418876868</v>
      </c>
      <c r="I22" s="13">
        <f t="shared" si="4"/>
        <v>0</v>
      </c>
      <c r="J22" s="13">
        <f t="shared" si="4"/>
        <v>418876868</v>
      </c>
    </row>
    <row r="23" spans="1:10" s="6" customFormat="1" ht="24" customHeight="1" x14ac:dyDescent="0.2">
      <c r="A23" s="2"/>
      <c r="B23" s="2" t="s">
        <v>1</v>
      </c>
      <c r="C23" s="3" t="s">
        <v>19</v>
      </c>
      <c r="D23" s="12">
        <f>[1]Munka1!$D$67</f>
        <v>174160369</v>
      </c>
      <c r="E23" s="18">
        <v>7124362</v>
      </c>
      <c r="F23" s="12">
        <f>D23+E23</f>
        <v>181284731</v>
      </c>
      <c r="G23" s="12">
        <v>833670</v>
      </c>
      <c r="H23" s="25">
        <f>SUM(F23:G23)</f>
        <v>182118401</v>
      </c>
      <c r="I23" s="25"/>
      <c r="J23" s="25">
        <f>SUM(H23:I23)</f>
        <v>182118401</v>
      </c>
    </row>
    <row r="24" spans="1:10" s="6" customFormat="1" ht="24" customHeight="1" x14ac:dyDescent="0.2">
      <c r="A24" s="2"/>
      <c r="B24" s="2" t="s">
        <v>8</v>
      </c>
      <c r="C24" s="3" t="s">
        <v>20</v>
      </c>
      <c r="D24" s="12">
        <f>[1]Munka1!$D$68</f>
        <v>193901065</v>
      </c>
      <c r="E24" s="18">
        <v>1355459</v>
      </c>
      <c r="F24" s="12">
        <f>D24+E24</f>
        <v>195256524</v>
      </c>
      <c r="G24" s="12">
        <v>6209324</v>
      </c>
      <c r="H24" s="25">
        <f t="shared" ref="H24:J25" si="5">SUM(F24:G24)</f>
        <v>201465848</v>
      </c>
      <c r="I24" s="25"/>
      <c r="J24" s="25">
        <f t="shared" si="5"/>
        <v>201465848</v>
      </c>
    </row>
    <row r="25" spans="1:10" s="6" customFormat="1" ht="24" customHeight="1" x14ac:dyDescent="0.2">
      <c r="A25" s="2"/>
      <c r="B25" s="2" t="s">
        <v>9</v>
      </c>
      <c r="C25" s="3" t="s">
        <v>21</v>
      </c>
      <c r="D25" s="12">
        <f>[1]Munka1!$D$69</f>
        <v>31584292</v>
      </c>
      <c r="E25" s="18">
        <v>2203163</v>
      </c>
      <c r="F25" s="12">
        <f>D25+E25</f>
        <v>33787455</v>
      </c>
      <c r="G25" s="12">
        <v>1505164</v>
      </c>
      <c r="H25" s="25">
        <f t="shared" si="5"/>
        <v>35292619</v>
      </c>
      <c r="I25" s="25"/>
      <c r="J25" s="25">
        <f t="shared" si="5"/>
        <v>35292619</v>
      </c>
    </row>
    <row r="26" spans="1:10" ht="24" customHeight="1" x14ac:dyDescent="0.2">
      <c r="A26" s="2"/>
      <c r="B26" s="2"/>
      <c r="C26" s="5"/>
      <c r="D26" s="14"/>
      <c r="E26" s="3"/>
      <c r="F26" s="3"/>
      <c r="G26" s="12"/>
      <c r="H26" s="3"/>
      <c r="I26" s="3"/>
      <c r="J26" s="3"/>
    </row>
    <row r="27" spans="1:10" s="10" customFormat="1" ht="24" customHeight="1" x14ac:dyDescent="0.2">
      <c r="A27" s="32" t="s">
        <v>11</v>
      </c>
      <c r="B27" s="32"/>
      <c r="C27" s="32"/>
      <c r="D27" s="15">
        <f>SUM(D10,D14,D17,D22)</f>
        <v>415066062</v>
      </c>
      <c r="E27" s="15">
        <f t="shared" ref="E27:J27" si="6">SUM(E10,E14,E17,E22)</f>
        <v>11845724</v>
      </c>
      <c r="F27" s="15">
        <f t="shared" si="6"/>
        <v>426911786</v>
      </c>
      <c r="G27" s="15">
        <f t="shared" si="6"/>
        <v>8548158</v>
      </c>
      <c r="H27" s="15">
        <f t="shared" si="6"/>
        <v>435459944</v>
      </c>
      <c r="I27" s="15">
        <f t="shared" si="6"/>
        <v>0</v>
      </c>
      <c r="J27" s="15">
        <f t="shared" si="6"/>
        <v>435459944</v>
      </c>
    </row>
    <row r="28" spans="1:10" ht="24" customHeight="1" x14ac:dyDescent="0.2">
      <c r="D28" s="11"/>
    </row>
    <row r="31" spans="1:10" x14ac:dyDescent="0.2">
      <c r="C31" s="8">
        <f>[2]Munka1!$D$153+[3]Munka1!$D$79</f>
        <v>1321874623.51</v>
      </c>
    </row>
    <row r="32" spans="1:10" x14ac:dyDescent="0.2">
      <c r="C32" s="8">
        <f>[4]Munka1!$E$109+[5]Munka1!$D$143+D27</f>
        <v>1383660545</v>
      </c>
    </row>
    <row r="33" spans="3:3" x14ac:dyDescent="0.2">
      <c r="C33" s="8">
        <f>C31-C32</f>
        <v>-61785921.49000001</v>
      </c>
    </row>
  </sheetData>
  <mergeCells count="11">
    <mergeCell ref="A27:C27"/>
    <mergeCell ref="A10:B10"/>
    <mergeCell ref="A14:B14"/>
    <mergeCell ref="A17:B17"/>
    <mergeCell ref="A7:J7"/>
    <mergeCell ref="A1:J1"/>
    <mergeCell ref="A6:D6"/>
    <mergeCell ref="A8:C8"/>
    <mergeCell ref="A22:B22"/>
    <mergeCell ref="A5:J5"/>
    <mergeCell ref="A2:J2"/>
  </mergeCells>
  <phoneticPr fontId="0" type="noConversion"/>
  <pageMargins left="0.70866141732283472" right="0.47244094488188981" top="0.55118110236220474" bottom="0.51181102362204722" header="0.35433070866141736" footer="0.35433070866141736"/>
  <pageSetup paperSize="9" scale="54" fitToHeight="0" orientation="portrait" r:id="rId1"/>
  <headerFooter alignWithMargins="0"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Munka1</vt:lpstr>
      <vt:lpstr>Munka2</vt:lpstr>
      <vt:lpstr>Munka3</vt:lpstr>
      <vt:lpstr>Munka1!Nyomtatási_cím</vt:lpstr>
      <vt:lpstr>Munka1!Nyomtatási_terület</vt:lpstr>
    </vt:vector>
  </TitlesOfParts>
  <Company>PM 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</dc:creator>
  <cp:lastModifiedBy>Tamás Hivatal</cp:lastModifiedBy>
  <cp:lastPrinted>2026-01-14T08:03:10Z</cp:lastPrinted>
  <dcterms:created xsi:type="dcterms:W3CDTF">2004-07-23T09:04:34Z</dcterms:created>
  <dcterms:modified xsi:type="dcterms:W3CDTF">2026-02-02T08:58:14Z</dcterms:modified>
</cp:coreProperties>
</file>