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45BB439C-5BDD-4B70-9CCA-2606490AF8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advány" sheetId="1" r:id="rId1"/>
  </sheets>
  <definedNames>
    <definedName name="_xlnm.Print_Area" localSheetId="0">Maradvány!$A$1:$H$63</definedName>
  </definedNames>
  <calcPr calcId="181029"/>
</workbook>
</file>

<file path=xl/calcChain.xml><?xml version="1.0" encoding="utf-8"?>
<calcChain xmlns="http://schemas.openxmlformats.org/spreadsheetml/2006/main">
  <c r="D19" i="1" l="1"/>
  <c r="D23" i="1" s="1"/>
  <c r="F19" i="1"/>
  <c r="F23" i="1" s="1"/>
  <c r="G19" i="1"/>
  <c r="G23" i="1" s="1"/>
  <c r="G27" i="1" s="1"/>
  <c r="G28" i="1" s="1"/>
  <c r="E19" i="1"/>
  <c r="E23" i="1" s="1"/>
  <c r="D39" i="1"/>
  <c r="D49" i="1" s="1"/>
  <c r="H42" i="1"/>
  <c r="F61" i="1"/>
  <c r="G61" i="1"/>
  <c r="D61" i="1"/>
  <c r="H38" i="1"/>
  <c r="E37" i="1"/>
  <c r="E39" i="1" s="1"/>
  <c r="F37" i="1"/>
  <c r="F39" i="1" s="1"/>
  <c r="F49" i="1" s="1"/>
  <c r="G37" i="1"/>
  <c r="G39" i="1" s="1"/>
  <c r="G49" i="1" s="1"/>
  <c r="G63" i="1" s="1"/>
  <c r="H11" i="1"/>
  <c r="H13" i="1"/>
  <c r="H14" i="1"/>
  <c r="H17" i="1"/>
  <c r="H18" i="1"/>
  <c r="H20" i="1"/>
  <c r="H21" i="1"/>
  <c r="H22" i="1"/>
  <c r="H25" i="1"/>
  <c r="H10" i="1"/>
  <c r="E15" i="1"/>
  <c r="F15" i="1"/>
  <c r="G15" i="1"/>
  <c r="D15" i="1"/>
  <c r="E12" i="1"/>
  <c r="E16" i="1" s="1"/>
  <c r="F12" i="1"/>
  <c r="G12" i="1"/>
  <c r="D12" i="1"/>
  <c r="E27" i="1" l="1"/>
  <c r="E28" i="1" s="1"/>
  <c r="E54" i="1"/>
  <c r="H23" i="1"/>
  <c r="F63" i="1"/>
  <c r="E49" i="1"/>
  <c r="H39" i="1"/>
  <c r="H49" i="1"/>
  <c r="H37" i="1"/>
  <c r="F27" i="1"/>
  <c r="F28" i="1" s="1"/>
  <c r="D27" i="1"/>
  <c r="H27" i="1" s="1"/>
  <c r="H19" i="1"/>
  <c r="H15" i="1"/>
  <c r="D16" i="1"/>
  <c r="D24" i="1" s="1"/>
  <c r="D26" i="1"/>
  <c r="H12" i="1"/>
  <c r="D63" i="1"/>
  <c r="G16" i="1"/>
  <c r="G26" i="1" s="1"/>
  <c r="F16" i="1"/>
  <c r="F24" i="1" s="1"/>
  <c r="E26" i="1"/>
  <c r="E24" i="1"/>
  <c r="E61" i="1" l="1"/>
  <c r="H61" i="1" s="1"/>
  <c r="H54" i="1"/>
  <c r="D28" i="1"/>
  <c r="H28" i="1" s="1"/>
  <c r="H16" i="1"/>
  <c r="G24" i="1"/>
  <c r="H24" i="1" s="1"/>
  <c r="F26" i="1"/>
  <c r="H26" i="1" s="1"/>
  <c r="E63" i="1" l="1"/>
  <c r="H63" i="1" s="1"/>
</calcChain>
</file>

<file path=xl/sharedStrings.xml><?xml version="1.0" encoding="utf-8"?>
<sst xmlns="http://schemas.openxmlformats.org/spreadsheetml/2006/main" count="98" uniqueCount="80">
  <si>
    <t>KIMUTATÁS</t>
  </si>
  <si>
    <t>Megnevezés</t>
  </si>
  <si>
    <t>Alaptevékenység költségvetési bevételei</t>
  </si>
  <si>
    <t>Alaptevékenység költségvetési kiadásai</t>
  </si>
  <si>
    <t>I.</t>
  </si>
  <si>
    <t>Alaptevékenység finanszírozási bevételei</t>
  </si>
  <si>
    <t>Alaptevékenység finanszírozási kiadásai</t>
  </si>
  <si>
    <t>II.</t>
  </si>
  <si>
    <t>A)</t>
  </si>
  <si>
    <t>Vállalkozási tevékenység költségvetési bevétele</t>
  </si>
  <si>
    <t>Vállalkozási tevékenység költségvetési kiadásai</t>
  </si>
  <si>
    <t>III.</t>
  </si>
  <si>
    <t>Vállalkozási tevékenység finanszírozási bevételei</t>
  </si>
  <si>
    <t>Vállalkozási tevékenység finanszírozási kiadásai</t>
  </si>
  <si>
    <t>IV.</t>
  </si>
  <si>
    <t>B)</t>
  </si>
  <si>
    <t>C)</t>
  </si>
  <si>
    <t>D)</t>
  </si>
  <si>
    <t>E)</t>
  </si>
  <si>
    <t>F)</t>
  </si>
  <si>
    <t>G)</t>
  </si>
  <si>
    <t>Kötelezettséggel terhelt maradvány</t>
  </si>
  <si>
    <t>Szabad maradvány</t>
  </si>
  <si>
    <t>Összesen</t>
  </si>
  <si>
    <t>Személyi juttatások</t>
  </si>
  <si>
    <t>Dologi kiadások</t>
  </si>
  <si>
    <t>Egyéb működési célú kiadások</t>
  </si>
  <si>
    <t>Beruházási kiadások</t>
  </si>
  <si>
    <t>Felújítási kiadások</t>
  </si>
  <si>
    <r>
      <rPr>
        <sz val="10"/>
        <rFont val="Times New Roman"/>
        <family val="1"/>
        <charset val="238"/>
      </rPr>
      <t>KGR- K11
sora</t>
    </r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</si>
  <si>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költségvetési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egyenlege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(=01-02)</t>
    </r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</si>
  <si>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finanszírozási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egyenlege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(=03-04)</t>
    </r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</si>
  <si>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(=I+II)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</si>
  <si>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költségvetési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egyenlege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(=05-06)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</si>
  <si>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finanszírozási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egyenlege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(=07-08)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</si>
  <si>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(=III+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IV)</t>
    </r>
  </si>
  <si>
    <r>
      <rPr>
        <b/>
        <sz val="10"/>
        <rFont val="Times New Roman"/>
        <family val="1"/>
        <charset val="238"/>
      </rPr>
      <t>Összes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(A+B)</t>
    </r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</si>
  <si>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szabad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(=A-D)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</si>
  <si>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tevékenységet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terhelő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befizetési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kötelezettség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(=B*0,09)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</si>
  <si>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felhasználható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(=B-F)</t>
    </r>
  </si>
  <si>
    <r>
      <rPr>
        <b/>
        <u/>
        <sz val="10"/>
        <rFont val="Times New Roman"/>
        <family val="1"/>
        <charset val="238"/>
      </rPr>
      <t>I.</t>
    </r>
  </si>
  <si>
    <r>
      <rPr>
        <b/>
        <u/>
        <sz val="10"/>
        <rFont val="Times New Roman"/>
        <family val="1"/>
        <charset val="238"/>
      </rPr>
      <t>ALAPTEVÉKENYSÉG</t>
    </r>
    <r>
      <rPr>
        <u/>
        <sz val="10"/>
        <rFont val="Times New Roman"/>
        <family val="1"/>
        <charset val="238"/>
      </rPr>
      <t> </t>
    </r>
    <r>
      <rPr>
        <b/>
        <u/>
        <sz val="10"/>
        <rFont val="Times New Roman"/>
        <family val="1"/>
        <charset val="238"/>
      </rPr>
      <t>MARADVÁNYA</t>
    </r>
  </si>
  <si>
    <r>
      <rPr>
        <b/>
        <sz val="10"/>
        <rFont val="Times New Roman"/>
        <family val="1"/>
        <charset val="238"/>
      </rPr>
      <t>Info: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(K11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07/A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űrlap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07.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sor)</t>
    </r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</si>
  <si>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MARADVÁNYÁT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TERHELŐ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KÖTELEZETTSÉG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ÖSSZESEN</t>
    </r>
  </si>
  <si>
    <r>
      <rPr>
        <b/>
        <u/>
        <sz val="10"/>
        <rFont val="Times New Roman"/>
        <family val="1"/>
        <charset val="238"/>
      </rPr>
      <t>VÁLLALKOZÁSI</t>
    </r>
    <r>
      <rPr>
        <u/>
        <sz val="10"/>
        <rFont val="Times New Roman"/>
        <family val="1"/>
        <charset val="238"/>
      </rPr>
      <t> </t>
    </r>
    <r>
      <rPr>
        <b/>
        <u/>
        <sz val="10"/>
        <rFont val="Times New Roman"/>
        <family val="1"/>
        <charset val="238"/>
      </rPr>
      <t>TEVÉKENYSÉG</t>
    </r>
    <r>
      <rPr>
        <u/>
        <sz val="10"/>
        <rFont val="Times New Roman"/>
        <family val="1"/>
        <charset val="238"/>
      </rPr>
      <t> </t>
    </r>
    <r>
      <rPr>
        <b/>
        <u/>
        <sz val="10"/>
        <rFont val="Times New Roman"/>
        <family val="1"/>
        <charset val="238"/>
      </rPr>
      <t>MARADVÁNYA</t>
    </r>
  </si>
  <si>
    <r>
      <rPr>
        <b/>
        <sz val="10"/>
        <rFont val="Times New Roman"/>
        <family val="1"/>
        <charset val="238"/>
      </rPr>
      <t>Info:</t>
    </r>
    <r>
      <rPr>
        <sz val="10"/>
        <rFont val="Times New Roman"/>
        <family val="1"/>
        <charset val="238"/>
      </rPr>
      <t xml:space="preserve">  </t>
    </r>
    <r>
      <rPr>
        <b/>
        <sz val="10"/>
        <rFont val="Times New Roman"/>
        <family val="1"/>
        <charset val="238"/>
      </rPr>
      <t>(K11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07/A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űrlap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14.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sor)</t>
    </r>
  </si>
  <si>
    <r>
      <rPr>
        <b/>
        <sz val="10"/>
        <rFont val="Times New Roman"/>
        <family val="1"/>
        <charset val="238"/>
      </rPr>
      <t>VÁLLALKOZÁSI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TEVÉKENYSÉG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MARADVÁNYÁT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TERHELŐ
KÖTELEZETTSÉG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ÖSSZESEN</t>
    </r>
  </si>
  <si>
    <r>
      <rPr>
        <b/>
        <sz val="10"/>
        <rFont val="Times New Roman"/>
        <family val="1"/>
        <charset val="238"/>
      </rPr>
      <t>ÖSSZES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(K11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07/A</t>
    </r>
    <r>
      <rPr>
        <sz val="10"/>
        <rFont val="Times New Roman"/>
        <family val="1"/>
        <charset val="238"/>
      </rPr>
      <t xml:space="preserve">  </t>
    </r>
    <r>
      <rPr>
        <b/>
        <sz val="10"/>
        <rFont val="Times New Roman"/>
        <family val="1"/>
        <charset val="238"/>
      </rPr>
      <t>15.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sor)</t>
    </r>
  </si>
  <si>
    <t>Biharnagybajom Községi Önkormányzat</t>
  </si>
  <si>
    <t>Biharnagybajomi Polgármesteri Hivatal</t>
  </si>
  <si>
    <t>Mosoly-Vár Óvoda</t>
  </si>
  <si>
    <t>Bajomi Biztos Pont Szociális Intézmény és Biztos Kezdet Gyerekház</t>
  </si>
  <si>
    <t>Önkormányzat és intézmények összesen</t>
  </si>
  <si>
    <r>
      <rPr>
        <b/>
        <sz val="10"/>
        <rFont val="Times New Roman"/>
        <family val="1"/>
        <charset val="238"/>
      </rPr>
      <t>Alaptevékenység</t>
    </r>
    <r>
      <rPr>
        <sz val="10"/>
        <rFont val="Times New Roman"/>
        <family val="1"/>
        <charset val="238"/>
      </rPr>
      <t xml:space="preserve"> k</t>
    </r>
    <r>
      <rPr>
        <b/>
        <sz val="10"/>
        <rFont val="Times New Roman"/>
        <family val="1"/>
        <charset val="238"/>
      </rPr>
      <t>ötelezettségvállalással terhelt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maradvány</t>
    </r>
  </si>
  <si>
    <t>Adatok Ft-ban</t>
  </si>
  <si>
    <t>1.</t>
  </si>
  <si>
    <t>2.</t>
  </si>
  <si>
    <t>3.</t>
  </si>
  <si>
    <t>4.</t>
  </si>
  <si>
    <t>5.</t>
  </si>
  <si>
    <t>6.</t>
  </si>
  <si>
    <t>7.</t>
  </si>
  <si>
    <r>
      <rPr>
        <b/>
        <sz val="10"/>
        <rFont val="Times New Roman"/>
        <family val="1"/>
        <charset val="238"/>
      </rPr>
      <t>Munkaadót terhelő járulék és szociális
hozzájárulási adó</t>
    </r>
  </si>
  <si>
    <t>Munkaadót terhelő járulék és szociális hozzájárulási adó</t>
  </si>
  <si>
    <t>Egyéb felhalmozási célú kiadások</t>
  </si>
  <si>
    <t>Felhalmozási célú támogatások bevételei államháztartáson belülről</t>
  </si>
  <si>
    <t xml:space="preserve">2. </t>
  </si>
  <si>
    <t xml:space="preserve">4. </t>
  </si>
  <si>
    <t xml:space="preserve">5. </t>
  </si>
  <si>
    <t xml:space="preserve">6. </t>
  </si>
  <si>
    <t xml:space="preserve">7. </t>
  </si>
  <si>
    <t>8.</t>
  </si>
  <si>
    <t>9.</t>
  </si>
  <si>
    <t>11. melléklet</t>
  </si>
  <si>
    <t>2025. évi költségvetési beszámoló</t>
  </si>
  <si>
    <t>Biharnagybajom Községi Önkormányzat és intézményeinek 2025. évi maradványának alakulásáról</t>
  </si>
  <si>
    <r>
      <t xml:space="preserve"> </t>
    </r>
    <r>
      <rPr>
        <b/>
        <sz val="12"/>
        <rFont val="Times New Roman"/>
        <family val="1"/>
        <charset val="238"/>
      </rPr>
      <t>Biharnagybajom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Községi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Önkormányzat és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intézményeinek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2025.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évi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maradványát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terhelő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kötelezettségekről</t>
    </r>
  </si>
  <si>
    <t>1. 2026. évi eredeti költségvetésbe visszatervezett
maradvány</t>
  </si>
  <si>
    <t>2026. évi eredeti költségvetésbe visszatervezett
maradvány (része a szállítói és egyéb köt.-nek)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</si>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</sst>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u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1" fontId="8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left" vertical="top" wrapText="1" indent="26"/>
    </xf>
    <xf numFmtId="0" fontId="1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shrinkToFit="1"/>
    </xf>
    <xf numFmtId="1" fontId="8" fillId="0" borderId="1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indent="1" shrinkToFit="1"/>
    </xf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shrinkToFit="1"/>
    </xf>
    <xf numFmtId="3" fontId="1" fillId="2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shrinkToFit="1"/>
    </xf>
    <xf numFmtId="1" fontId="8" fillId="0" borderId="1" xfId="0" applyNumberFormat="1" applyFont="1" applyBorder="1" applyAlignment="1">
      <alignment horizontal="right" vertical="center" shrinkToFit="1"/>
    </xf>
    <xf numFmtId="0" fontId="7" fillId="0" borderId="2" xfId="0" applyFont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shrinkToFi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shrinkToFit="1"/>
    </xf>
    <xf numFmtId="1" fontId="8" fillId="0" borderId="2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shrinkToFi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shrinkToFit="1"/>
    </xf>
    <xf numFmtId="3" fontId="1" fillId="0" borderId="3" xfId="0" applyNumberFormat="1" applyFont="1" applyBorder="1" applyAlignment="1">
      <alignment horizontal="center" vertical="center" shrinkToFit="1"/>
    </xf>
    <xf numFmtId="3" fontId="8" fillId="0" borderId="1" xfId="0" applyNumberFormat="1" applyFont="1" applyBorder="1" applyAlignment="1">
      <alignment horizontal="right" vertical="center" shrinkToFit="1"/>
    </xf>
    <xf numFmtId="3" fontId="8" fillId="2" borderId="1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 indent="26"/>
    </xf>
    <xf numFmtId="0" fontId="1" fillId="0" borderId="12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view="pageBreakPreview" zoomScale="60" zoomScaleNormal="100" workbookViewId="0">
      <selection activeCell="A6" sqref="A6:H6"/>
    </sheetView>
  </sheetViews>
  <sheetFormatPr defaultRowHeight="12.75" x14ac:dyDescent="0.2"/>
  <cols>
    <col min="1" max="1" width="4.83203125" style="1" customWidth="1"/>
    <col min="2" max="2" width="6.5" style="1" customWidth="1"/>
    <col min="3" max="3" width="36.83203125" style="20" customWidth="1"/>
    <col min="4" max="4" width="19.6640625" style="1" customWidth="1"/>
    <col min="5" max="5" width="20.6640625" style="1" customWidth="1"/>
    <col min="6" max="6" width="18.5" style="1" customWidth="1"/>
    <col min="7" max="7" width="22.6640625" style="1" customWidth="1"/>
    <col min="8" max="8" width="19" style="1" customWidth="1"/>
    <col min="9" max="9" width="22.33203125" style="1" customWidth="1"/>
    <col min="10" max="16384" width="9.33203125" style="1"/>
  </cols>
  <sheetData>
    <row r="1" spans="1:9" ht="15.75" x14ac:dyDescent="0.2">
      <c r="A1" s="69" t="s">
        <v>73</v>
      </c>
      <c r="B1" s="69"/>
      <c r="C1" s="69"/>
      <c r="D1" s="69"/>
      <c r="E1" s="69"/>
      <c r="F1" s="69"/>
      <c r="G1" s="69"/>
      <c r="H1" s="69"/>
    </row>
    <row r="2" spans="1:9" ht="15" x14ac:dyDescent="0.2">
      <c r="A2" s="94" t="s">
        <v>79</v>
      </c>
      <c r="B2" s="94"/>
      <c r="C2" s="94"/>
      <c r="D2" s="94"/>
      <c r="E2" s="94"/>
      <c r="F2" s="94"/>
      <c r="G2" s="94"/>
      <c r="H2" s="94"/>
    </row>
    <row r="3" spans="1:9" ht="15" x14ac:dyDescent="0.2">
      <c r="A3" s="95"/>
      <c r="B3" s="95"/>
      <c r="C3" s="95"/>
      <c r="D3" s="95"/>
      <c r="E3" s="95"/>
      <c r="F3" s="95"/>
      <c r="G3" s="95"/>
      <c r="H3" s="95"/>
    </row>
    <row r="4" spans="1:9" ht="15.75" x14ac:dyDescent="0.2">
      <c r="A4" s="70" t="s">
        <v>74</v>
      </c>
      <c r="B4" s="70"/>
      <c r="C4" s="70"/>
      <c r="D4" s="70"/>
      <c r="E4" s="70"/>
      <c r="F4" s="70"/>
      <c r="G4" s="70"/>
      <c r="H4" s="70"/>
    </row>
    <row r="6" spans="1:9" ht="24" customHeight="1" x14ac:dyDescent="0.2">
      <c r="A6" s="70" t="s">
        <v>0</v>
      </c>
      <c r="B6" s="70"/>
      <c r="C6" s="70"/>
      <c r="D6" s="70"/>
      <c r="E6" s="70"/>
      <c r="F6" s="70"/>
      <c r="G6" s="70"/>
      <c r="H6" s="70"/>
      <c r="I6" s="18"/>
    </row>
    <row r="7" spans="1:9" ht="24" customHeight="1" x14ac:dyDescent="0.2">
      <c r="A7" s="70" t="s">
        <v>75</v>
      </c>
      <c r="B7" s="70"/>
      <c r="C7" s="70"/>
      <c r="D7" s="70"/>
      <c r="E7" s="70"/>
      <c r="F7" s="70"/>
      <c r="G7" s="70"/>
      <c r="H7" s="70"/>
      <c r="I7" s="18"/>
    </row>
    <row r="8" spans="1:9" ht="15.75" customHeight="1" x14ac:dyDescent="0.2">
      <c r="A8" s="93" t="s">
        <v>54</v>
      </c>
      <c r="B8" s="93"/>
      <c r="C8" s="93"/>
      <c r="D8" s="93"/>
      <c r="E8" s="93"/>
      <c r="F8" s="93"/>
      <c r="G8" s="93"/>
      <c r="H8" s="93"/>
      <c r="I8" s="19"/>
    </row>
    <row r="9" spans="1:9" s="29" customFormat="1" ht="57.75" customHeight="1" x14ac:dyDescent="0.2">
      <c r="A9" s="23"/>
      <c r="B9" s="23" t="s">
        <v>29</v>
      </c>
      <c r="C9" s="3" t="s">
        <v>1</v>
      </c>
      <c r="D9" s="42" t="s">
        <v>48</v>
      </c>
      <c r="E9" s="3" t="s">
        <v>49</v>
      </c>
      <c r="F9" s="3" t="s">
        <v>50</v>
      </c>
      <c r="G9" s="3" t="s">
        <v>51</v>
      </c>
      <c r="H9" s="28" t="s">
        <v>52</v>
      </c>
    </row>
    <row r="10" spans="1:9" ht="30" customHeight="1" x14ac:dyDescent="0.2">
      <c r="A10" s="6">
        <v>1</v>
      </c>
      <c r="B10" s="7">
        <v>1</v>
      </c>
      <c r="C10" s="40" t="s">
        <v>2</v>
      </c>
      <c r="D10" s="34">
        <v>678036771</v>
      </c>
      <c r="E10" s="41">
        <v>53277158</v>
      </c>
      <c r="F10" s="34">
        <v>3925791</v>
      </c>
      <c r="G10" s="34">
        <v>2100985</v>
      </c>
      <c r="H10" s="35">
        <f>SUM(D10:G10)</f>
        <v>737340705</v>
      </c>
    </row>
    <row r="11" spans="1:9" ht="30" customHeight="1" x14ac:dyDescent="0.2">
      <c r="A11" s="6">
        <v>2</v>
      </c>
      <c r="B11" s="7">
        <v>2</v>
      </c>
      <c r="C11" s="40" t="s">
        <v>3</v>
      </c>
      <c r="D11" s="34">
        <v>365990824</v>
      </c>
      <c r="E11" s="41">
        <v>208450858</v>
      </c>
      <c r="F11" s="34">
        <v>182938048</v>
      </c>
      <c r="G11" s="34">
        <v>35460793</v>
      </c>
      <c r="H11" s="35">
        <f t="shared" ref="H11:H28" si="0">SUM(D11:G11)</f>
        <v>792840523</v>
      </c>
    </row>
    <row r="12" spans="1:9" ht="30" customHeight="1" x14ac:dyDescent="0.2">
      <c r="A12" s="6">
        <v>3</v>
      </c>
      <c r="B12" s="9" t="s">
        <v>4</v>
      </c>
      <c r="C12" s="2" t="s">
        <v>30</v>
      </c>
      <c r="D12" s="43">
        <f>D10-D11</f>
        <v>312045947</v>
      </c>
      <c r="E12" s="43">
        <f t="shared" ref="E12:G12" si="1">E10-E11</f>
        <v>-155173700</v>
      </c>
      <c r="F12" s="43">
        <f t="shared" si="1"/>
        <v>-179012257</v>
      </c>
      <c r="G12" s="43">
        <f t="shared" si="1"/>
        <v>-33359808</v>
      </c>
      <c r="H12" s="46">
        <f t="shared" si="0"/>
        <v>-55499818</v>
      </c>
    </row>
    <row r="13" spans="1:9" ht="30" customHeight="1" x14ac:dyDescent="0.2">
      <c r="A13" s="6">
        <v>4</v>
      </c>
      <c r="B13" s="7">
        <v>3</v>
      </c>
      <c r="C13" s="8" t="s">
        <v>5</v>
      </c>
      <c r="D13" s="34">
        <v>129257832</v>
      </c>
      <c r="E13" s="34">
        <v>155179274</v>
      </c>
      <c r="F13" s="34">
        <v>179551198</v>
      </c>
      <c r="G13" s="34">
        <v>33936996</v>
      </c>
      <c r="H13" s="35">
        <f t="shared" si="0"/>
        <v>497925300</v>
      </c>
    </row>
    <row r="14" spans="1:9" ht="30" customHeight="1" x14ac:dyDescent="0.2">
      <c r="A14" s="6">
        <v>5</v>
      </c>
      <c r="B14" s="7">
        <v>4</v>
      </c>
      <c r="C14" s="8" t="s">
        <v>6</v>
      </c>
      <c r="D14" s="34">
        <v>379895964</v>
      </c>
      <c r="E14" s="38">
        <v>0</v>
      </c>
      <c r="F14" s="38">
        <v>0</v>
      </c>
      <c r="G14" s="38">
        <v>0</v>
      </c>
      <c r="H14" s="35">
        <f t="shared" si="0"/>
        <v>379895964</v>
      </c>
    </row>
    <row r="15" spans="1:9" ht="30" customHeight="1" x14ac:dyDescent="0.2">
      <c r="A15" s="6">
        <v>6</v>
      </c>
      <c r="B15" s="9" t="s">
        <v>7</v>
      </c>
      <c r="C15" s="2" t="s">
        <v>31</v>
      </c>
      <c r="D15" s="43">
        <f>D13-D14</f>
        <v>-250638132</v>
      </c>
      <c r="E15" s="43">
        <f t="shared" ref="E15:G15" si="2">E13-E14</f>
        <v>155179274</v>
      </c>
      <c r="F15" s="43">
        <f t="shared" si="2"/>
        <v>179551198</v>
      </c>
      <c r="G15" s="43">
        <f t="shared" si="2"/>
        <v>33936996</v>
      </c>
      <c r="H15" s="46">
        <f t="shared" si="0"/>
        <v>118029336</v>
      </c>
    </row>
    <row r="16" spans="1:9" ht="30" customHeight="1" x14ac:dyDescent="0.2">
      <c r="A16" s="6">
        <v>7</v>
      </c>
      <c r="B16" s="9" t="s">
        <v>8</v>
      </c>
      <c r="C16" s="2" t="s">
        <v>32</v>
      </c>
      <c r="D16" s="44">
        <f>D12+D15</f>
        <v>61407815</v>
      </c>
      <c r="E16" s="44">
        <f t="shared" ref="E16:G16" si="3">E12+E15</f>
        <v>5574</v>
      </c>
      <c r="F16" s="44">
        <f t="shared" si="3"/>
        <v>538941</v>
      </c>
      <c r="G16" s="44">
        <f t="shared" si="3"/>
        <v>577188</v>
      </c>
      <c r="H16" s="46">
        <f t="shared" si="0"/>
        <v>62529518</v>
      </c>
    </row>
    <row r="17" spans="1:9" ht="30" customHeight="1" x14ac:dyDescent="0.2">
      <c r="A17" s="6">
        <v>8</v>
      </c>
      <c r="B17" s="7">
        <v>5</v>
      </c>
      <c r="C17" s="8" t="s">
        <v>9</v>
      </c>
      <c r="D17" s="36">
        <v>0</v>
      </c>
      <c r="E17" s="34">
        <v>19638274</v>
      </c>
      <c r="F17" s="36">
        <v>0</v>
      </c>
      <c r="G17" s="36">
        <v>0</v>
      </c>
      <c r="H17" s="35">
        <f t="shared" si="0"/>
        <v>19638274</v>
      </c>
    </row>
    <row r="18" spans="1:9" ht="30" customHeight="1" x14ac:dyDescent="0.2">
      <c r="A18" s="6">
        <v>9</v>
      </c>
      <c r="B18" s="7">
        <v>6</v>
      </c>
      <c r="C18" s="8" t="s">
        <v>10</v>
      </c>
      <c r="D18" s="38">
        <v>0</v>
      </c>
      <c r="E18" s="34">
        <v>17246378</v>
      </c>
      <c r="F18" s="38">
        <v>0</v>
      </c>
      <c r="G18" s="38">
        <v>0</v>
      </c>
      <c r="H18" s="35">
        <f t="shared" si="0"/>
        <v>17246378</v>
      </c>
    </row>
    <row r="19" spans="1:9" ht="30" customHeight="1" x14ac:dyDescent="0.2">
      <c r="A19" s="6">
        <v>10</v>
      </c>
      <c r="B19" s="9" t="s">
        <v>11</v>
      </c>
      <c r="C19" s="2" t="s">
        <v>33</v>
      </c>
      <c r="D19" s="39">
        <f>D17-D18</f>
        <v>0</v>
      </c>
      <c r="E19" s="61">
        <f>E17-E18</f>
        <v>2391896</v>
      </c>
      <c r="F19" s="39">
        <f t="shared" ref="F19:G19" si="4">F17-F18</f>
        <v>0</v>
      </c>
      <c r="G19" s="39">
        <f t="shared" si="4"/>
        <v>0</v>
      </c>
      <c r="H19" s="35">
        <f t="shared" si="0"/>
        <v>2391896</v>
      </c>
    </row>
    <row r="20" spans="1:9" ht="30" customHeight="1" x14ac:dyDescent="0.2">
      <c r="A20" s="6">
        <v>11</v>
      </c>
      <c r="B20" s="7">
        <v>7</v>
      </c>
      <c r="C20" s="8" t="s">
        <v>12</v>
      </c>
      <c r="D20" s="38">
        <v>0</v>
      </c>
      <c r="E20" s="38">
        <v>0</v>
      </c>
      <c r="F20" s="38">
        <v>0</v>
      </c>
      <c r="G20" s="38">
        <v>0</v>
      </c>
      <c r="H20" s="35">
        <f t="shared" si="0"/>
        <v>0</v>
      </c>
    </row>
    <row r="21" spans="1:9" ht="30" customHeight="1" x14ac:dyDescent="0.2">
      <c r="A21" s="6">
        <v>12</v>
      </c>
      <c r="B21" s="7">
        <v>8</v>
      </c>
      <c r="C21" s="8" t="s">
        <v>13</v>
      </c>
      <c r="D21" s="38">
        <v>0</v>
      </c>
      <c r="E21" s="38">
        <v>0</v>
      </c>
      <c r="F21" s="38">
        <v>0</v>
      </c>
      <c r="G21" s="38">
        <v>0</v>
      </c>
      <c r="H21" s="35">
        <f t="shared" si="0"/>
        <v>0</v>
      </c>
    </row>
    <row r="22" spans="1:9" ht="30" customHeight="1" x14ac:dyDescent="0.2">
      <c r="A22" s="6">
        <v>13</v>
      </c>
      <c r="B22" s="9" t="s">
        <v>14</v>
      </c>
      <c r="C22" s="2" t="s">
        <v>34</v>
      </c>
      <c r="D22" s="39">
        <v>0</v>
      </c>
      <c r="E22" s="39">
        <v>0</v>
      </c>
      <c r="F22" s="39">
        <v>0</v>
      </c>
      <c r="G22" s="39">
        <v>0</v>
      </c>
      <c r="H22" s="35">
        <f t="shared" si="0"/>
        <v>0</v>
      </c>
    </row>
    <row r="23" spans="1:9" ht="30" customHeight="1" x14ac:dyDescent="0.2">
      <c r="A23" s="6">
        <v>14</v>
      </c>
      <c r="B23" s="9" t="s">
        <v>15</v>
      </c>
      <c r="C23" s="2" t="s">
        <v>35</v>
      </c>
      <c r="D23" s="39">
        <f>D19+D22</f>
        <v>0</v>
      </c>
      <c r="E23" s="61">
        <f t="shared" ref="E23:G23" si="5">E19+E22</f>
        <v>2391896</v>
      </c>
      <c r="F23" s="39">
        <f t="shared" si="5"/>
        <v>0</v>
      </c>
      <c r="G23" s="39">
        <f t="shared" si="5"/>
        <v>0</v>
      </c>
      <c r="H23" s="35">
        <f t="shared" si="0"/>
        <v>2391896</v>
      </c>
    </row>
    <row r="24" spans="1:9" ht="16.5" customHeight="1" x14ac:dyDescent="0.2">
      <c r="A24" s="11">
        <v>15</v>
      </c>
      <c r="B24" s="12" t="s">
        <v>16</v>
      </c>
      <c r="C24" s="13" t="s">
        <v>36</v>
      </c>
      <c r="D24" s="45">
        <f>D16+D23</f>
        <v>61407815</v>
      </c>
      <c r="E24" s="45">
        <f t="shared" ref="E24:G24" si="6">E16+E23</f>
        <v>2397470</v>
      </c>
      <c r="F24" s="45">
        <f t="shared" si="6"/>
        <v>538941</v>
      </c>
      <c r="G24" s="45">
        <f t="shared" si="6"/>
        <v>577188</v>
      </c>
      <c r="H24" s="46">
        <f t="shared" si="0"/>
        <v>64921414</v>
      </c>
    </row>
    <row r="25" spans="1:9" ht="37.5" customHeight="1" x14ac:dyDescent="0.2">
      <c r="A25" s="14">
        <v>16</v>
      </c>
      <c r="B25" s="9" t="s">
        <v>17</v>
      </c>
      <c r="C25" s="8" t="s">
        <v>53</v>
      </c>
      <c r="D25" s="44">
        <v>61407815</v>
      </c>
      <c r="E25" s="44">
        <v>5574</v>
      </c>
      <c r="F25" s="44">
        <v>538941</v>
      </c>
      <c r="G25" s="44">
        <v>577188</v>
      </c>
      <c r="H25" s="46">
        <f t="shared" si="0"/>
        <v>62529518</v>
      </c>
    </row>
    <row r="26" spans="1:9" ht="30" customHeight="1" x14ac:dyDescent="0.2">
      <c r="A26" s="14">
        <v>17</v>
      </c>
      <c r="B26" s="9" t="s">
        <v>18</v>
      </c>
      <c r="C26" s="2" t="s">
        <v>37</v>
      </c>
      <c r="D26" s="39">
        <f>D16-D25</f>
        <v>0</v>
      </c>
      <c r="E26" s="61">
        <f t="shared" ref="E26:G26" si="7">E16-E25</f>
        <v>0</v>
      </c>
      <c r="F26" s="61">
        <f t="shared" si="7"/>
        <v>0</v>
      </c>
      <c r="G26" s="61">
        <f t="shared" si="7"/>
        <v>0</v>
      </c>
      <c r="H26" s="35">
        <f t="shared" si="0"/>
        <v>0</v>
      </c>
    </row>
    <row r="27" spans="1:9" ht="30" customHeight="1" x14ac:dyDescent="0.2">
      <c r="A27" s="14">
        <v>18</v>
      </c>
      <c r="B27" s="9" t="s">
        <v>19</v>
      </c>
      <c r="C27" s="8" t="s">
        <v>38</v>
      </c>
      <c r="D27" s="39">
        <f>D23*0.09</f>
        <v>0</v>
      </c>
      <c r="E27" s="61">
        <f t="shared" ref="E27:G27" si="8">E23*0.09</f>
        <v>215270.63999999998</v>
      </c>
      <c r="F27" s="61">
        <f t="shared" si="8"/>
        <v>0</v>
      </c>
      <c r="G27" s="61">
        <f t="shared" si="8"/>
        <v>0</v>
      </c>
      <c r="H27" s="35">
        <f t="shared" si="0"/>
        <v>215270.63999999998</v>
      </c>
    </row>
    <row r="28" spans="1:9" ht="30" customHeight="1" x14ac:dyDescent="0.2">
      <c r="A28" s="14">
        <v>19</v>
      </c>
      <c r="B28" s="9" t="s">
        <v>20</v>
      </c>
      <c r="C28" s="2" t="s">
        <v>39</v>
      </c>
      <c r="D28" s="39">
        <f>D23-D27</f>
        <v>0</v>
      </c>
      <c r="E28" s="61">
        <f t="shared" ref="E28:G28" si="9">E23-E27</f>
        <v>2176625.36</v>
      </c>
      <c r="F28" s="61">
        <f t="shared" si="9"/>
        <v>0</v>
      </c>
      <c r="G28" s="61">
        <f t="shared" si="9"/>
        <v>0</v>
      </c>
      <c r="H28" s="35">
        <f t="shared" si="0"/>
        <v>2176625.36</v>
      </c>
    </row>
    <row r="29" spans="1:9" ht="18" customHeight="1" x14ac:dyDescent="0.2">
      <c r="A29" s="92"/>
      <c r="B29" s="92"/>
      <c r="C29" s="92"/>
      <c r="D29" s="92"/>
      <c r="E29" s="92"/>
      <c r="F29" s="92"/>
      <c r="G29" s="92"/>
      <c r="H29" s="92"/>
      <c r="I29" s="92"/>
    </row>
    <row r="30" spans="1:9" ht="18" customHeight="1" x14ac:dyDescent="0.2">
      <c r="A30" s="70" t="s">
        <v>0</v>
      </c>
      <c r="B30" s="70"/>
      <c r="C30" s="70"/>
      <c r="D30" s="70"/>
      <c r="E30" s="70"/>
      <c r="F30" s="70"/>
      <c r="G30" s="70"/>
      <c r="H30" s="70"/>
      <c r="I30" s="15"/>
    </row>
    <row r="31" spans="1:9" ht="22.5" customHeight="1" x14ac:dyDescent="0.2">
      <c r="A31" s="73" t="s">
        <v>76</v>
      </c>
      <c r="B31" s="74"/>
      <c r="C31" s="74"/>
      <c r="D31" s="74"/>
      <c r="E31" s="74"/>
      <c r="F31" s="74"/>
      <c r="G31" s="74"/>
      <c r="H31" s="74"/>
      <c r="I31" s="19"/>
    </row>
    <row r="32" spans="1:9" ht="18.75" customHeight="1" x14ac:dyDescent="0.2">
      <c r="A32" s="75" t="s">
        <v>54</v>
      </c>
      <c r="B32" s="75"/>
      <c r="C32" s="75"/>
      <c r="D32" s="75"/>
      <c r="E32" s="75"/>
      <c r="F32" s="75"/>
      <c r="G32" s="75"/>
      <c r="H32" s="75"/>
    </row>
    <row r="33" spans="1:8" ht="51" x14ac:dyDescent="0.2">
      <c r="A33" s="23"/>
      <c r="B33" s="23" t="s">
        <v>29</v>
      </c>
      <c r="C33" s="3" t="s">
        <v>1</v>
      </c>
      <c r="D33" s="3" t="s">
        <v>48</v>
      </c>
      <c r="E33" s="3" t="s">
        <v>49</v>
      </c>
      <c r="F33" s="3" t="s">
        <v>50</v>
      </c>
      <c r="G33" s="3" t="s">
        <v>51</v>
      </c>
      <c r="H33" s="28" t="s">
        <v>52</v>
      </c>
    </row>
    <row r="34" spans="1:8" ht="22.5" customHeight="1" x14ac:dyDescent="0.2">
      <c r="A34" s="22" t="s">
        <v>40</v>
      </c>
      <c r="B34" s="84" t="s">
        <v>41</v>
      </c>
      <c r="C34" s="85"/>
      <c r="D34" s="4"/>
      <c r="E34" s="4"/>
      <c r="F34" s="4"/>
      <c r="G34" s="31"/>
      <c r="H34" s="37"/>
    </row>
    <row r="35" spans="1:8" ht="18" customHeight="1" x14ac:dyDescent="0.2">
      <c r="A35" s="4"/>
      <c r="B35" s="84" t="s">
        <v>42</v>
      </c>
      <c r="C35" s="85"/>
      <c r="D35" s="23"/>
      <c r="E35" s="23"/>
      <c r="F35" s="23"/>
      <c r="G35" s="47"/>
      <c r="H35" s="37"/>
    </row>
    <row r="36" spans="1:8" ht="28.5" customHeight="1" x14ac:dyDescent="0.2">
      <c r="A36" s="86" t="s">
        <v>77</v>
      </c>
      <c r="B36" s="72"/>
      <c r="C36" s="87"/>
      <c r="D36" s="4"/>
      <c r="E36" s="4"/>
      <c r="F36" s="4"/>
      <c r="G36" s="31"/>
      <c r="H36" s="37"/>
    </row>
    <row r="37" spans="1:8" ht="18" customHeight="1" x14ac:dyDescent="0.2">
      <c r="A37" s="88"/>
      <c r="B37" s="89"/>
      <c r="C37" s="48" t="s">
        <v>21</v>
      </c>
      <c r="D37" s="49">
        <v>61407815</v>
      </c>
      <c r="E37" s="49">
        <f t="shared" ref="E37:G37" si="10">E25</f>
        <v>5574</v>
      </c>
      <c r="F37" s="49">
        <f t="shared" si="10"/>
        <v>538941</v>
      </c>
      <c r="G37" s="49">
        <f t="shared" si="10"/>
        <v>577188</v>
      </c>
      <c r="H37" s="35">
        <f t="shared" ref="H37:H39" si="11">SUM(D37:G37)</f>
        <v>62529518</v>
      </c>
    </row>
    <row r="38" spans="1:8" ht="18" customHeight="1" x14ac:dyDescent="0.2">
      <c r="A38" s="90"/>
      <c r="B38" s="91"/>
      <c r="C38" s="48" t="s">
        <v>22</v>
      </c>
      <c r="D38" s="25">
        <v>0</v>
      </c>
      <c r="E38" s="25">
        <v>0</v>
      </c>
      <c r="F38" s="25">
        <v>0</v>
      </c>
      <c r="G38" s="57">
        <v>0</v>
      </c>
      <c r="H38" s="35">
        <f t="shared" si="11"/>
        <v>0</v>
      </c>
    </row>
    <row r="39" spans="1:8" ht="17.25" customHeight="1" x14ac:dyDescent="0.2">
      <c r="A39" s="90"/>
      <c r="B39" s="91"/>
      <c r="C39" s="51" t="s">
        <v>23</v>
      </c>
      <c r="D39" s="56">
        <f t="shared" ref="D39:G39" si="12">SUM(D37:D38)</f>
        <v>61407815</v>
      </c>
      <c r="E39" s="56">
        <f t="shared" si="12"/>
        <v>5574</v>
      </c>
      <c r="F39" s="56">
        <f t="shared" si="12"/>
        <v>538941</v>
      </c>
      <c r="G39" s="56">
        <f t="shared" si="12"/>
        <v>577188</v>
      </c>
      <c r="H39" s="35">
        <f t="shared" si="11"/>
        <v>62529518</v>
      </c>
    </row>
    <row r="40" spans="1:8" ht="20.25" customHeight="1" x14ac:dyDescent="0.2">
      <c r="A40" s="52" t="s">
        <v>66</v>
      </c>
      <c r="B40" s="76" t="s">
        <v>24</v>
      </c>
      <c r="C40" s="76"/>
      <c r="D40" s="53"/>
      <c r="E40" s="26"/>
      <c r="F40" s="26"/>
      <c r="G40" s="50"/>
      <c r="H40" s="37"/>
    </row>
    <row r="41" spans="1:8" ht="26.25" customHeight="1" x14ac:dyDescent="0.2">
      <c r="A41" s="52" t="s">
        <v>57</v>
      </c>
      <c r="B41" s="77" t="s">
        <v>63</v>
      </c>
      <c r="C41" s="77"/>
      <c r="D41" s="59"/>
      <c r="E41" s="26"/>
      <c r="F41" s="26"/>
      <c r="G41" s="50"/>
      <c r="H41" s="37"/>
    </row>
    <row r="42" spans="1:8" ht="20.25" customHeight="1" x14ac:dyDescent="0.2">
      <c r="A42" s="52" t="s">
        <v>67</v>
      </c>
      <c r="B42" s="76" t="s">
        <v>25</v>
      </c>
      <c r="C42" s="76"/>
      <c r="D42" s="60"/>
      <c r="E42" s="26"/>
      <c r="F42" s="26"/>
      <c r="G42" s="50"/>
      <c r="H42" s="35">
        <f t="shared" ref="H42" si="13">SUM(D42:G42)</f>
        <v>0</v>
      </c>
    </row>
    <row r="43" spans="1:8" ht="20.25" customHeight="1" x14ac:dyDescent="0.2">
      <c r="A43" s="52" t="s">
        <v>68</v>
      </c>
      <c r="B43" s="76" t="s">
        <v>26</v>
      </c>
      <c r="C43" s="76"/>
      <c r="D43" s="53"/>
      <c r="E43" s="26"/>
      <c r="F43" s="26"/>
      <c r="G43" s="50"/>
      <c r="H43" s="37"/>
    </row>
    <row r="44" spans="1:8" ht="20.25" customHeight="1" x14ac:dyDescent="0.2">
      <c r="A44" s="52" t="s">
        <v>69</v>
      </c>
      <c r="B44" s="76" t="s">
        <v>27</v>
      </c>
      <c r="C44" s="76"/>
      <c r="D44" s="53"/>
      <c r="E44" s="26"/>
      <c r="F44" s="26"/>
      <c r="G44" s="50"/>
      <c r="H44" s="37"/>
    </row>
    <row r="45" spans="1:8" ht="20.25" customHeight="1" x14ac:dyDescent="0.2">
      <c r="A45" s="52" t="s">
        <v>70</v>
      </c>
      <c r="B45" s="76" t="s">
        <v>28</v>
      </c>
      <c r="C45" s="76"/>
      <c r="D45" s="53"/>
      <c r="E45" s="26"/>
      <c r="F45" s="26"/>
      <c r="G45" s="50"/>
      <c r="H45" s="37"/>
    </row>
    <row r="46" spans="1:8" ht="20.25" customHeight="1" x14ac:dyDescent="0.2">
      <c r="A46" s="54" t="s">
        <v>71</v>
      </c>
      <c r="B46" s="76" t="s">
        <v>64</v>
      </c>
      <c r="C46" s="76"/>
      <c r="D46" s="53"/>
      <c r="E46" s="26"/>
      <c r="F46" s="26"/>
      <c r="G46" s="50"/>
      <c r="H46" s="37"/>
    </row>
    <row r="47" spans="1:8" ht="28.5" customHeight="1" x14ac:dyDescent="0.2">
      <c r="A47" s="52" t="s">
        <v>72</v>
      </c>
      <c r="B47" s="77" t="s">
        <v>65</v>
      </c>
      <c r="C47" s="77"/>
      <c r="D47" s="55"/>
      <c r="E47" s="26"/>
      <c r="F47" s="26"/>
      <c r="G47" s="47"/>
      <c r="H47" s="37"/>
    </row>
    <row r="48" spans="1:8" ht="8.25" customHeight="1" x14ac:dyDescent="0.2">
      <c r="A48" s="81"/>
      <c r="B48" s="82"/>
      <c r="C48" s="82"/>
      <c r="D48" s="82"/>
      <c r="E48" s="82"/>
      <c r="F48" s="82"/>
      <c r="G48" s="82"/>
      <c r="H48" s="83"/>
    </row>
    <row r="49" spans="1:8" ht="27.75" customHeight="1" x14ac:dyDescent="0.2">
      <c r="A49" s="27" t="s">
        <v>4</v>
      </c>
      <c r="B49" s="66" t="s">
        <v>43</v>
      </c>
      <c r="C49" s="68"/>
      <c r="D49" s="58">
        <f>SUM(D39:D47)</f>
        <v>61407815</v>
      </c>
      <c r="E49" s="58">
        <f t="shared" ref="E49:G49" si="14">SUM(E39:E47)</f>
        <v>5574</v>
      </c>
      <c r="F49" s="58">
        <f t="shared" si="14"/>
        <v>538941</v>
      </c>
      <c r="G49" s="58">
        <f t="shared" si="14"/>
        <v>577188</v>
      </c>
      <c r="H49" s="46">
        <f t="shared" ref="H49" si="15">SUM(D49:G49)</f>
        <v>62529518</v>
      </c>
    </row>
    <row r="50" spans="1:8" ht="7.5" customHeight="1" x14ac:dyDescent="0.2">
      <c r="A50" s="63"/>
      <c r="B50" s="64"/>
      <c r="C50" s="64"/>
      <c r="D50" s="64"/>
      <c r="E50" s="64"/>
      <c r="F50" s="64"/>
      <c r="G50" s="64"/>
      <c r="H50" s="65"/>
    </row>
    <row r="51" spans="1:8" ht="16.5" customHeight="1" x14ac:dyDescent="0.2">
      <c r="A51" s="33" t="s">
        <v>7</v>
      </c>
      <c r="B51" s="78" t="s">
        <v>44</v>
      </c>
      <c r="C51" s="79"/>
      <c r="D51" s="79"/>
      <c r="E51" s="80"/>
      <c r="F51" s="16"/>
      <c r="G51" s="30"/>
      <c r="H51" s="10"/>
    </row>
    <row r="52" spans="1:8" ht="15" customHeight="1" x14ac:dyDescent="0.2">
      <c r="A52" s="16"/>
      <c r="B52" s="78" t="s">
        <v>45</v>
      </c>
      <c r="C52" s="80"/>
      <c r="D52" s="14"/>
      <c r="E52" s="14"/>
      <c r="F52" s="5"/>
      <c r="G52" s="21"/>
      <c r="H52" s="10"/>
    </row>
    <row r="53" spans="1:8" ht="9.75" customHeight="1" x14ac:dyDescent="0.2">
      <c r="A53" s="63"/>
      <c r="B53" s="64"/>
      <c r="C53" s="64"/>
      <c r="D53" s="64"/>
      <c r="E53" s="64"/>
      <c r="F53" s="64"/>
      <c r="G53" s="64"/>
      <c r="H53" s="65"/>
    </row>
    <row r="54" spans="1:8" ht="24.75" customHeight="1" x14ac:dyDescent="0.2">
      <c r="A54" s="32" t="s">
        <v>55</v>
      </c>
      <c r="B54" s="71" t="s">
        <v>78</v>
      </c>
      <c r="C54" s="72"/>
      <c r="D54" s="25">
        <v>0</v>
      </c>
      <c r="E54" s="49">
        <f>E23</f>
        <v>2391896</v>
      </c>
      <c r="F54" s="49">
        <v>0</v>
      </c>
      <c r="G54" s="47">
        <v>0</v>
      </c>
      <c r="H54" s="35">
        <f t="shared" ref="H54" si="16">SUM(D54:G54)</f>
        <v>2391896</v>
      </c>
    </row>
    <row r="55" spans="1:8" ht="20.100000000000001" customHeight="1" x14ac:dyDescent="0.2">
      <c r="A55" s="32" t="s">
        <v>56</v>
      </c>
      <c r="B55" s="71" t="s">
        <v>24</v>
      </c>
      <c r="C55" s="72"/>
      <c r="D55" s="25"/>
      <c r="E55" s="25"/>
      <c r="F55" s="25"/>
      <c r="G55" s="50"/>
      <c r="H55" s="37"/>
    </row>
    <row r="56" spans="1:8" ht="26.25" customHeight="1" x14ac:dyDescent="0.2">
      <c r="A56" s="32" t="s">
        <v>57</v>
      </c>
      <c r="B56" s="71" t="s">
        <v>62</v>
      </c>
      <c r="C56" s="72"/>
      <c r="D56" s="25"/>
      <c r="E56" s="25"/>
      <c r="F56" s="25"/>
      <c r="G56" s="50"/>
      <c r="H56" s="37"/>
    </row>
    <row r="57" spans="1:8" ht="20.100000000000001" customHeight="1" x14ac:dyDescent="0.2">
      <c r="A57" s="32" t="s">
        <v>58</v>
      </c>
      <c r="B57" s="71" t="s">
        <v>25</v>
      </c>
      <c r="C57" s="72"/>
      <c r="D57" s="25"/>
      <c r="E57" s="25"/>
      <c r="F57" s="25"/>
      <c r="G57" s="50"/>
      <c r="H57" s="37"/>
    </row>
    <row r="58" spans="1:8" ht="20.100000000000001" customHeight="1" x14ac:dyDescent="0.2">
      <c r="A58" s="32" t="s">
        <v>59</v>
      </c>
      <c r="B58" s="71" t="s">
        <v>26</v>
      </c>
      <c r="C58" s="72"/>
      <c r="D58" s="25"/>
      <c r="E58" s="25"/>
      <c r="F58" s="25"/>
      <c r="G58" s="50"/>
      <c r="H58" s="37"/>
    </row>
    <row r="59" spans="1:8" ht="20.100000000000001" customHeight="1" x14ac:dyDescent="0.2">
      <c r="A59" s="32" t="s">
        <v>60</v>
      </c>
      <c r="B59" s="71" t="s">
        <v>27</v>
      </c>
      <c r="C59" s="72"/>
      <c r="D59" s="25"/>
      <c r="E59" s="25"/>
      <c r="F59" s="25"/>
      <c r="G59" s="50"/>
      <c r="H59" s="37"/>
    </row>
    <row r="60" spans="1:8" ht="20.100000000000001" customHeight="1" x14ac:dyDescent="0.2">
      <c r="A60" s="32" t="s">
        <v>61</v>
      </c>
      <c r="B60" s="71" t="s">
        <v>28</v>
      </c>
      <c r="C60" s="72"/>
      <c r="D60" s="25"/>
      <c r="E60" s="25"/>
      <c r="F60" s="25"/>
      <c r="G60" s="50"/>
      <c r="H60" s="37"/>
    </row>
    <row r="61" spans="1:8" ht="40.5" customHeight="1" x14ac:dyDescent="0.2">
      <c r="A61" s="17" t="s">
        <v>7</v>
      </c>
      <c r="B61" s="66" t="s">
        <v>46</v>
      </c>
      <c r="C61" s="68"/>
      <c r="D61" s="62">
        <f>SUM(D54:D60)</f>
        <v>0</v>
      </c>
      <c r="E61" s="62">
        <f t="shared" ref="E61:G61" si="17">SUM(E54:E60)</f>
        <v>2391896</v>
      </c>
      <c r="F61" s="62">
        <f t="shared" si="17"/>
        <v>0</v>
      </c>
      <c r="G61" s="62">
        <f t="shared" si="17"/>
        <v>0</v>
      </c>
      <c r="H61" s="46">
        <f t="shared" ref="H61" si="18">SUM(D61:G61)</f>
        <v>2391896</v>
      </c>
    </row>
    <row r="62" spans="1:8" ht="8.25" customHeight="1" x14ac:dyDescent="0.2">
      <c r="A62" s="63"/>
      <c r="B62" s="64"/>
      <c r="C62" s="64"/>
      <c r="D62" s="64"/>
      <c r="E62" s="64"/>
      <c r="F62" s="64"/>
      <c r="G62" s="64"/>
      <c r="H62" s="65"/>
    </row>
    <row r="63" spans="1:8" s="24" customFormat="1" ht="21" customHeight="1" x14ac:dyDescent="0.2">
      <c r="A63" s="66" t="s">
        <v>47</v>
      </c>
      <c r="B63" s="67"/>
      <c r="C63" s="68"/>
      <c r="D63" s="58">
        <f>D49+D61</f>
        <v>61407815</v>
      </c>
      <c r="E63" s="58">
        <f t="shared" ref="E63:G63" si="19">E49+E61</f>
        <v>2397470</v>
      </c>
      <c r="F63" s="58">
        <f t="shared" si="19"/>
        <v>538941</v>
      </c>
      <c r="G63" s="58">
        <f t="shared" si="19"/>
        <v>577188</v>
      </c>
      <c r="H63" s="46">
        <f t="shared" ref="H63" si="20">SUM(D63:G63)</f>
        <v>64921414</v>
      </c>
    </row>
  </sheetData>
  <mergeCells count="38">
    <mergeCell ref="A2:H2"/>
    <mergeCell ref="A29:I29"/>
    <mergeCell ref="A30:H30"/>
    <mergeCell ref="A6:H6"/>
    <mergeCell ref="A7:H7"/>
    <mergeCell ref="A8:H8"/>
    <mergeCell ref="B43:C43"/>
    <mergeCell ref="B44:C44"/>
    <mergeCell ref="B34:C34"/>
    <mergeCell ref="B35:C35"/>
    <mergeCell ref="A36:C36"/>
    <mergeCell ref="A37:B39"/>
    <mergeCell ref="B49:C49"/>
    <mergeCell ref="B45:C45"/>
    <mergeCell ref="B46:C46"/>
    <mergeCell ref="B47:C47"/>
    <mergeCell ref="A48:H48"/>
    <mergeCell ref="B51:E51"/>
    <mergeCell ref="B52:C52"/>
    <mergeCell ref="B54:C54"/>
    <mergeCell ref="A50:H50"/>
    <mergeCell ref="A53:H53"/>
    <mergeCell ref="A62:H62"/>
    <mergeCell ref="A63:C63"/>
    <mergeCell ref="A1:H1"/>
    <mergeCell ref="A4:H4"/>
    <mergeCell ref="B60:C60"/>
    <mergeCell ref="B61:C61"/>
    <mergeCell ref="A31:H31"/>
    <mergeCell ref="A32:H32"/>
    <mergeCell ref="B40:C40"/>
    <mergeCell ref="B41:C41"/>
    <mergeCell ref="B42:C42"/>
    <mergeCell ref="B55:C55"/>
    <mergeCell ref="B56:C56"/>
    <mergeCell ref="B57:C57"/>
    <mergeCell ref="B58:C58"/>
    <mergeCell ref="B59:C5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96" fitToHeight="3" orientation="landscape" verticalDpi="0" r:id="rId1"/>
  <rowBreaks count="2" manualBreakCount="2">
    <brk id="18" max="7" man="1"/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Maradvány</vt:lpstr>
      <vt:lpstr>Maradvány!Nyomtatási_terület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12. melléklet.xls</dc:title>
  <dc:creator>KZ</dc:creator>
  <cp:lastModifiedBy>Tamás Hivatal</cp:lastModifiedBy>
  <cp:lastPrinted>2025-04-14T09:57:05Z</cp:lastPrinted>
  <dcterms:created xsi:type="dcterms:W3CDTF">2025-04-14T08:43:15Z</dcterms:created>
  <dcterms:modified xsi:type="dcterms:W3CDTF">2026-05-19T09:52:09Z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2024-06-06T00:00:00Z</vt:filetime>
  </property>
  <property fmtid="{D5CDD505-2E9C-101B-9397-08002B2CF9AE}" pid="3" name="Creator">
    <vt:lpwstr>Bullzip PDF Printer (10.24.0.2543)</vt:lpwstr>
  </property>
  <property fmtid="{D5CDD505-2E9C-101B-9397-08002B2CF9AE}" pid="4" name="LastSaved">
    <vt:filetime>2025-04-14T00:00:00Z</vt:filetime>
  </property>
  <property fmtid="{D5CDD505-2E9C-101B-9397-08002B2CF9AE}" pid="5" name="Producer">
    <vt:lpwstr>PDF Printer / www.bullzip.com / FPG / Freeware Edition (max 10 users)</vt:lpwstr>
  </property>
</Properties>
</file>